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9 сент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38" i="1" l="1"/>
  <c r="E20" i="3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B38" i="1" l="1"/>
  <c r="E38" i="1" l="1"/>
  <c r="C38" i="1" l="1"/>
  <c r="B34" i="3" l="1"/>
  <c r="B37" i="3" l="1"/>
  <c r="B36" i="3"/>
  <c r="B35" i="3"/>
  <c r="E38" i="3" l="1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<sst xmlns="http://schemas.openxmlformats.org/spreadsheetml/2006/main" count="69" uniqueCount="25">
  <si>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</si>
  <si>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</si>
  <si>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</si>
  <si>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</si>
  <si>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</si>
  <si>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</si>
  <si>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</si>
  <si>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</si>
  <si>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</si>
  <si>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</si>
  <si>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</si>
  <si>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</si>
  <si>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</si>
  <si>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</si>
  <si>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</si>
  <si>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</si>
  <si>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</si>
  <si>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</si>
  <si>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</si>
  <si>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</si>
  <si>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</si>
  <si>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</si>
  <si>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</si>
  <si>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</si>
  <si>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менее 150кВт: 13,79%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</si>
</sst>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&#1056;&#1040;&#1057;&#1063;&#1045;&#1058;%20&#1062;&#1045;&#1053;%20&#1057;&#1077;&#1085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20171010_SAMARAEN_PSAMARAE_09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3.01</v>
          </cell>
        </row>
        <row r="14">
          <cell r="B14">
            <v>1.0720000000000001</v>
          </cell>
        </row>
        <row r="15">
          <cell r="B15">
            <v>0.33100000000000002</v>
          </cell>
        </row>
        <row r="16">
          <cell r="B16">
            <v>1.609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1036,04</v>
          </cell>
        </row>
        <row r="12">
          <cell r="B12" t="str">
            <v>2339,68</v>
          </cell>
        </row>
        <row r="13">
          <cell r="B13" t="str">
            <v>5353,79</v>
          </cell>
        </row>
        <row r="15">
          <cell r="B15" t="str">
            <v>1036,04</v>
          </cell>
        </row>
        <row r="16">
          <cell r="B16" t="str">
            <v>3672,3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42979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[2]Лист1!$B$11+ROUND([2]Лист1!$B$11*0.1379*1.18,2)+B$38</f>
        <v>2295.58</v>
      </c>
      <c r="C11" s="34">
        <f>[2]Лист1!$B$11+ROUND([2]Лист1!$B$11*0.1379*1.18,2)+C$38</f>
        <v>2875.41</v>
      </c>
      <c r="D11" s="40">
        <f>[2]Лист1!$B$11+ROUND([2]Лист1!$B$11*0.1379*1.18,2)+D$38</f>
        <v>3705.6900000000005</v>
      </c>
      <c r="E11" s="34">
        <f>[2]Лист1!$B$11+ROUND([2]Лист1!$B$11*0.1379*1.18,2)+E$38</f>
        <v>4761.99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[2]Лист1!$B$12+ROUND([2]Лист1!$B$12*0.1379*1.18,2)+B$38</f>
        <v>3811.3499999999995</v>
      </c>
      <c r="C12" s="34">
        <f>[2]Лист1!$B$12+ROUND([2]Лист1!$B$12*0.1379*1.18,2)+C$38</f>
        <v>4391.1799999999994</v>
      </c>
      <c r="D12" s="34">
        <f>[2]Лист1!$B$12+ROUND([2]Лист1!$B$12*0.1379*1.18,2)+D$38</f>
        <v>5221.46</v>
      </c>
      <c r="E12" s="34">
        <f>[2]Лист1!$B$12+ROUND([2]Лист1!$B$12*0.1379*1.18,2)+E$38</f>
        <v>6277.76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[2]Лист1!$B$13+ROUND([2]Лист1!$B$13*0.1379*1.18,2)+B$38</f>
        <v>7315.92</v>
      </c>
      <c r="C13" s="34">
        <f>[2]Лист1!$B$13+ROUND([2]Лист1!$B$13*0.1379*1.18,2)+C$38</f>
        <v>7895.75</v>
      </c>
      <c r="D13" s="34">
        <f>[2]Лист1!$B$13+ROUND([2]Лист1!$B$13*0.1379*1.18,2)+D$38</f>
        <v>8726.0300000000007</v>
      </c>
      <c r="E13" s="34">
        <f>[2]Лист1!$B$13+ROUND([2]Лист1!$B$13*0.1379*1.18,2)+E$38</f>
        <v>9782.33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[2]Лист1!$B$15+ROUND([2]Лист1!$B$15*0.1379*1.18,2)+B$38</f>
        <v>2295.58</v>
      </c>
      <c r="C19" s="34">
        <f>[2]Лист1!$B$15+ROUND([2]Лист1!$B$15*0.1379*1.18,2)+C$38</f>
        <v>2875.41</v>
      </c>
      <c r="D19" s="34">
        <f>[2]Лист1!$B$15+ROUND([2]Лист1!$B$15*0.1379*1.18,2)+D$38</f>
        <v>3705.6900000000005</v>
      </c>
      <c r="E19" s="34">
        <f>[2]Лист1!$B$15+ROUND([2]Лист1!$B$15*0.1379*1.18,2)+E$38</f>
        <v>4761.99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[2]Лист1!$B$16+ROUND([2]Лист1!$B$16*0.1379*1.18,2)+B$38</f>
        <v>5360.81</v>
      </c>
      <c r="C20" s="34">
        <f>[2]Лист1!$B$16+ROUND([2]Лист1!$B$16*0.1379*1.18,2)+C$38</f>
        <v>5940.64</v>
      </c>
      <c r="D20" s="34">
        <f>[2]Лист1!$B$16+ROUND([2]Лист1!$B$16*0.1379*1.18,2)+D$38</f>
        <v>6770.920000000001</v>
      </c>
      <c r="E20" s="34">
        <f>[2]Лист1!$B$16+ROUND([2]Лист1!$B$16*0.1379*1.18,2)+E$38</f>
        <v>7827.2200000000012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24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[1]услуги!$B$5</f>
        <v>1087.94</v>
      </c>
      <c r="C33" s="28">
        <f>[1]услуги!$C$5</f>
        <v>1667.77</v>
      </c>
      <c r="D33" s="28">
        <f>[1]услуги!$D$5</f>
        <v>2498.0500000000002</v>
      </c>
      <c r="E33" s="29">
        <f>[1]услуги!$E$5</f>
        <v>3554.35</v>
      </c>
    </row>
    <row r="34" spans="1:5" ht="135.75" customHeight="1" x14ac:dyDescent="0.25">
      <c r="A34" s="14" t="s">
        <v>20</v>
      </c>
      <c r="B34" s="45">
        <f>[1]услуги!$B$13</f>
        <v>3.01</v>
      </c>
      <c r="C34" s="46"/>
      <c r="D34" s="46"/>
      <c r="E34" s="47"/>
    </row>
    <row r="35" spans="1:5" ht="30" x14ac:dyDescent="0.25">
      <c r="A35" s="14" t="s">
        <v>16</v>
      </c>
      <c r="B35" s="41">
        <f>[1]услуги!$B$14</f>
        <v>1.0720000000000001</v>
      </c>
      <c r="C35" s="42"/>
      <c r="D35" s="42"/>
      <c r="E35" s="43"/>
    </row>
    <row r="36" spans="1:5" ht="75" x14ac:dyDescent="0.25">
      <c r="A36" s="14" t="s">
        <v>17</v>
      </c>
      <c r="B36" s="41">
        <f>[1]услуги!$B$15</f>
        <v>0.33100000000000002</v>
      </c>
      <c r="C36" s="42"/>
      <c r="D36" s="42"/>
      <c r="E36" s="43"/>
    </row>
    <row r="37" spans="1:5" ht="30.75" thickBot="1" x14ac:dyDescent="0.3">
      <c r="A37" s="15" t="s">
        <v>23</v>
      </c>
      <c r="B37" s="41">
        <f>[1]услуги!$B$16</f>
        <v>1.609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1090.95</v>
      </c>
      <c r="C38" s="16">
        <f>C33+B34</f>
        <v>1670.78</v>
      </c>
      <c r="D38" s="16">
        <f>D33+B34</f>
        <v>2501.0600000000004</v>
      </c>
      <c r="E38" s="17">
        <f>E33+B34</f>
        <v>3557.36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22" zoomScale="80" zoomScaleNormal="8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42979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[2]Лист1!$B$11+ROUND([2]Лист1!$B$11*0.1379*1.18,2)+B$38</f>
        <v>1207.6399999999999</v>
      </c>
      <c r="C11" s="26">
        <f>[2]Лист1!$B$11+ROUND([2]Лист1!$B$11*0.1379*1.18,2)+C$38</f>
        <v>1207.6399999999999</v>
      </c>
      <c r="D11" s="26">
        <f>[2]Лист1!$B$11+ROUND([2]Лист1!$B$11*0.1379*1.18,2)+D$38</f>
        <v>1207.6399999999999</v>
      </c>
      <c r="E11" s="26">
        <f>[2]Лист1!$B$11+ROUND([2]Лист1!$B$11*0.1379*1.18,2)+E$38</f>
        <v>1207.6399999999999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[2]Лист1!$B$12+ROUND([2]Лист1!$B$12*0.1379*1.18,2)+B$38</f>
        <v>2723.41</v>
      </c>
      <c r="C12" s="26">
        <f>[2]Лист1!$B$12+ROUND([2]Лист1!$B$12*0.1379*1.18,2)+C$38</f>
        <v>2723.41</v>
      </c>
      <c r="D12" s="26">
        <f>[2]Лист1!$B$12+ROUND([2]Лист1!$B$12*0.1379*1.18,2)+D$38</f>
        <v>2723.41</v>
      </c>
      <c r="E12" s="26">
        <f>[2]Лист1!$B$12+ROUND([2]Лист1!$B$12*0.1379*1.18,2)+E$38</f>
        <v>2723.41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[2]Лист1!$B$13+ROUND([2]Лист1!$B$13*0.1379*1.18,2)+B$38</f>
        <v>6227.9800000000005</v>
      </c>
      <c r="C13" s="26">
        <f>[2]Лист1!$B$13+ROUND([2]Лист1!$B$13*0.1379*1.18,2)+C$38</f>
        <v>6227.9800000000005</v>
      </c>
      <c r="D13" s="26">
        <f>[2]Лист1!$B$13+ROUND([2]Лист1!$B$13*0.1379*1.18,2)+D$38</f>
        <v>6227.9800000000005</v>
      </c>
      <c r="E13" s="26">
        <f>[2]Лист1!$B$13+ROUND([2]Лист1!$B$13*0.1379*1.18,2)+E$38</f>
        <v>6227.9800000000005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[2]Лист1!$B$15+ROUND([2]Лист1!$B$15*0.1379*1.18,2)+B$38</f>
        <v>1207.6399999999999</v>
      </c>
      <c r="C19" s="26">
        <f>[2]Лист1!$B$15+ROUND([2]Лист1!$B$15*0.1379*1.18,2)+C$38</f>
        <v>1207.6399999999999</v>
      </c>
      <c r="D19" s="26">
        <f>[2]Лист1!$B$15+ROUND([2]Лист1!$B$15*0.1379*1.18,2)+D$38</f>
        <v>1207.6399999999999</v>
      </c>
      <c r="E19" s="26">
        <f>[2]Лист1!$B$15+ROUND([2]Лист1!$B$15*0.1379*1.18,2)+E$38</f>
        <v>1207.6399999999999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[2]Лист1!$B$16+ROUND([2]Лист1!$B$16*0.1379*1.18,2)+B$38</f>
        <v>4272.8700000000008</v>
      </c>
      <c r="C20" s="26">
        <f>[2]Лист1!$B$16+ROUND([2]Лист1!$B$16*0.1379*1.18,2)+C$38</f>
        <v>4272.8700000000008</v>
      </c>
      <c r="D20" s="26">
        <f>[2]Лист1!$B$16+ROUND([2]Лист1!$B$16*0.1379*1.18,2)+D$38</f>
        <v>4272.8700000000008</v>
      </c>
      <c r="E20" s="26">
        <f>[2]Лист1!$B$16+ROUND([2]Лист1!$B$16*0.1379*1.18,2)+E$38</f>
        <v>4272.8700000000008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24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3.01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1.0720000000000001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0.33100000000000002</v>
      </c>
      <c r="C36" s="53"/>
      <c r="D36" s="53"/>
      <c r="E36" s="54"/>
    </row>
    <row r="37" spans="1:5" ht="30.75" thickBot="1" x14ac:dyDescent="0.3">
      <c r="A37" s="15" t="s">
        <v>23</v>
      </c>
      <c r="B37" s="52">
        <f>'через сети'!B37:E37</f>
        <v>1.609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3.01</v>
      </c>
      <c r="C38" s="16">
        <f>B34</f>
        <v>3.01</v>
      </c>
      <c r="D38" s="16">
        <f>B34</f>
        <v>3.01</v>
      </c>
      <c r="E38" s="18">
        <f>B34</f>
        <v>3.01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2017-10-12T04:58:09Z</dcterms:modified>
</cp:coreProperties>
</file>