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C11" i="3"/>
  <c r="B11" i="1"/>
  <c r="B19" i="1"/>
  <c r="B37" i="1" l="1"/>
  <c r="B36" i="1"/>
  <c r="B35" i="1"/>
  <c r="B34" i="1"/>
  <c r="E33" i="1"/>
  <c r="D33" i="1"/>
  <c r="C33" i="1"/>
  <c r="B33" i="1"/>
  <c r="C38" i="1" l="1"/>
  <c r="C20" i="1" l="1"/>
  <c r="C19" i="1"/>
  <c r="C13" i="1"/>
  <c r="C12" i="1"/>
  <c r="C11" i="1"/>
  <c r="B38" i="1"/>
  <c r="B20" i="1" l="1"/>
  <c r="B13" i="1"/>
  <c r="B12" i="1"/>
  <c r="B34" i="3"/>
  <c r="B36" i="3" l="1"/>
  <c r="B37" i="3"/>
  <c r="B35" i="3"/>
  <c r="D38" i="1" l="1"/>
  <c r="E38" i="3"/>
  <c r="D38" i="3"/>
  <c r="C38" i="3"/>
  <c r="B38" i="3"/>
  <c r="E20" i="3" l="1"/>
  <c r="E19" i="3"/>
  <c r="E13" i="3"/>
  <c r="E12" i="3"/>
  <c r="E11" i="3"/>
  <c r="C20" i="3"/>
  <c r="C19" i="3"/>
  <c r="C13" i="3"/>
  <c r="C12" i="3"/>
  <c r="D19" i="3"/>
  <c r="D13" i="3"/>
  <c r="D20" i="3"/>
  <c r="D12" i="3"/>
  <c r="D11" i="3"/>
  <c r="D20" i="1"/>
  <c r="D13" i="1"/>
  <c r="D11" i="1"/>
  <c r="D19" i="1"/>
  <c r="D12" i="1"/>
  <c r="B20" i="3"/>
  <c r="B19" i="3"/>
  <c r="B13" i="3"/>
  <c r="B12" i="3"/>
  <c r="B11" i="3"/>
  <c r="E12" i="1"/>
  <c r="E11" i="1"/>
  <c r="E20" i="1"/>
  <c r="E19" i="1"/>
  <c r="E13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<sst xmlns="http://schemas.openxmlformats.org/spreadsheetml/2006/main" count="69" uniqueCount="25">
  <si>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</si>
  <si>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</si>
  <si>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</si>
  <si>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</si>
  <si>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</si>
  <si>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</si>
  <si>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</si>
  <si>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</si>
  <si>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</si>
  <si>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</si>
  <si>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</si>
  <si>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</si>
  <si>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</si>
  <si>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</si>
  <si>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</si>
  <si>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</si>
  <si>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</si>
  <si>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</si>
  <si>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</si>
  <si>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</si>
  <si>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</si>
  <si>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</si>
  <si>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</si>
  <si>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5,19%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</si>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</sst>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20160810_SAMARAEN_PSAMARAE_07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56;&#1040;&#1057;&#1063;&#1045;&#1058;%20&#1062;&#1045;&#1053;%20&#1048;&#110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1054,34</v>
          </cell>
        </row>
        <row r="12">
          <cell r="B12" t="str">
            <v>1973,59</v>
          </cell>
        </row>
        <row r="13">
          <cell r="B13" t="str">
            <v>3828,2</v>
          </cell>
        </row>
        <row r="15">
          <cell r="B15" t="str">
            <v>1054,34</v>
          </cell>
        </row>
        <row r="16">
          <cell r="B16" t="str">
            <v>2820,85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2.95</v>
          </cell>
        </row>
        <row r="14">
          <cell r="B14">
            <v>1.073</v>
          </cell>
        </row>
        <row r="15">
          <cell r="B15">
            <v>0.30199999999999999</v>
          </cell>
        </row>
        <row r="16">
          <cell r="B16">
            <v>1.5740000000000001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opLeftCell="A19" zoomScale="80" zoomScaleNormal="80" workbookViewId="0">
      <selection activeCell="H36" sqref="H36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42552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2217.35</v>
      </c>
      <c r="C11" s="24">
        <f>[1]Лист1!$B$11+ROUND([1]Лист1!$B$11*0.0519*1.53,2)+C$38</f>
        <v>2786.0299999999997</v>
      </c>
      <c r="D11" s="24">
        <f>[1]Лист1!$B$11+ROUND([1]Лист1!$B$11*0.0519*1.53,2)+D$38</f>
        <v>3607.2</v>
      </c>
      <c r="E11" s="24">
        <f>[1]Лист1!$B$11+ROUND([1]Лист1!$B$11*0.0519*1.53,2)+E$38</f>
        <v>4664.8899999999994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3209.6</v>
      </c>
      <c r="C12" s="24">
        <f>[1]Лист1!$B$12+ROUND([1]Лист1!$B$12*0.0519*1.53,2)+C$38</f>
        <v>3778.2799999999997</v>
      </c>
      <c r="D12" s="24">
        <f>[1]Лист1!$B$12+ROUND([1]Лист1!$B$12*0.0519*1.53,2)+D$38</f>
        <v>4599.45</v>
      </c>
      <c r="E12" s="24">
        <f>[1]Лист1!$B$12+ROUND([1]Лист1!$B$12*0.0519*1.53,2)+E$38</f>
        <v>5657.1399999999994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5211.4799999999996</v>
      </c>
      <c r="C13" s="24">
        <f>[1]Лист1!$B$13+ROUND([1]Лист1!$B$13*0.0519*1.53,2)+C$38</f>
        <v>5780.16</v>
      </c>
      <c r="D13" s="24">
        <f>[1]Лист1!$B$13+ROUND([1]Лист1!$B$13*0.0519*1.53,2)+D$38</f>
        <v>6601.33</v>
      </c>
      <c r="E13" s="24">
        <f>[1]Лист1!$B$13+ROUND([1]Лист1!$B$13*0.0519*1.53,2)+E$38</f>
        <v>7659.0199999999995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2217.35</v>
      </c>
      <c r="C19" s="24">
        <f>[1]Лист1!$B$15+ROUND([1]Лист1!$B$15*0.0519*1.53,2)+C$38</f>
        <v>2786.0299999999997</v>
      </c>
      <c r="D19" s="24">
        <f>[1]Лист1!$B$15+ROUND([1]Лист1!$B$15*0.0519*1.53,2)+D$38</f>
        <v>3607.2</v>
      </c>
      <c r="E19" s="24">
        <f>[1]Лист1!$B$15+ROUND([1]Лист1!$B$15*0.0519*1.53,2)+E$38</f>
        <v>4664.8899999999994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4124.1399999999994</v>
      </c>
      <c r="C20" s="24">
        <f>[1]Лист1!$B$16+ROUND([1]Лист1!$B$16*0.0519*1.53,2)+C$38</f>
        <v>4692.82</v>
      </c>
      <c r="D20" s="24">
        <f>[1]Лист1!$B$16+ROUND([1]Лист1!$B$16*0.0519*1.53,2)+D$38</f>
        <v>5513.99</v>
      </c>
      <c r="E20" s="24">
        <f>[1]Лист1!$B$16+ROUND([1]Лист1!$B$16*0.0519*1.53,2)+E$38</f>
        <v>6571.68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23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20</v>
      </c>
      <c r="B34" s="33">
        <f>[2]услуги!$B$13</f>
        <v>2.95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1.073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0.30199999999999999</v>
      </c>
      <c r="C36" s="30"/>
      <c r="D36" s="30"/>
      <c r="E36" s="31"/>
    </row>
    <row r="37" spans="1:5" ht="30.75" thickBot="1" x14ac:dyDescent="0.3">
      <c r="A37" s="16" t="s">
        <v>24</v>
      </c>
      <c r="B37" s="29">
        <f>[2]услуги!$B$16</f>
        <v>1.5740000000000001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1079.29</v>
      </c>
      <c r="C38" s="17">
        <f>C33+B34</f>
        <v>1647.97</v>
      </c>
      <c r="D38" s="17">
        <f>D33+B34</f>
        <v>2469.14</v>
      </c>
      <c r="E38" s="18">
        <f>E33+B34</f>
        <v>3526.83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abSelected="1" zoomScale="80" zoomScaleNormal="80" workbookViewId="0">
      <selection activeCell="B13" sqref="B13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42552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1141.01</v>
      </c>
      <c r="C11" s="24">
        <f>[1]Лист1!$B$11+ROUND([1]Лист1!$B$11*0.0519*1.53,2)+C$38</f>
        <v>1141.01</v>
      </c>
      <c r="D11" s="24">
        <f>[1]Лист1!$B$11+ROUND([1]Лист1!$B$11*0.0519*1.53,2)+D$38</f>
        <v>1141.01</v>
      </c>
      <c r="E11" s="24">
        <f>[1]Лист1!$B$11+ROUND([1]Лист1!$B$11*0.0519*1.53,2)+E$38</f>
        <v>1141.01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2133.2599999999998</v>
      </c>
      <c r="C12" s="24">
        <f>[1]Лист1!$B$12+ROUND([1]Лист1!$B$12*0.0519*1.53,2)+C$38</f>
        <v>2133.2599999999998</v>
      </c>
      <c r="D12" s="24">
        <f>[1]Лист1!$B$12+ROUND([1]Лист1!$B$12*0.0519*1.53,2)+D$38</f>
        <v>2133.2599999999998</v>
      </c>
      <c r="E12" s="24">
        <f>[1]Лист1!$B$12+ROUND([1]Лист1!$B$12*0.0519*1.53,2)+E$38</f>
        <v>2133.2599999999998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4135.1399999999994</v>
      </c>
      <c r="C13" s="24">
        <f>[1]Лист1!$B$13+ROUND([1]Лист1!$B$13*0.0519*1.53,2)+C$38</f>
        <v>4135.1399999999994</v>
      </c>
      <c r="D13" s="24">
        <f>[1]Лист1!$B$13+ROUND([1]Лист1!$B$13*0.0519*1.53,2)+D$38</f>
        <v>4135.1399999999994</v>
      </c>
      <c r="E13" s="24">
        <f>[1]Лист1!$B$13+ROUND([1]Лист1!$B$13*0.0519*1.53,2)+E$38</f>
        <v>4135.1399999999994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1141.01</v>
      </c>
      <c r="C19" s="24">
        <f>[1]Лист1!$B$15+ROUND([1]Лист1!$B$15*0.0519*1.53,2)+C$38</f>
        <v>1141.01</v>
      </c>
      <c r="D19" s="24">
        <f>[1]Лист1!$B$15+ROUND([1]Лист1!$B$15*0.0519*1.53,2)+D$38</f>
        <v>1141.01</v>
      </c>
      <c r="E19" s="24">
        <f>[1]Лист1!$B$15+ROUND([1]Лист1!$B$15*0.0519*1.53,2)+E$38</f>
        <v>1141.01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3047.7999999999997</v>
      </c>
      <c r="C20" s="24">
        <f>[1]Лист1!$B$16+ROUND([1]Лист1!$B$16*0.0519*1.53,2)+C$38</f>
        <v>3047.7999999999997</v>
      </c>
      <c r="D20" s="24">
        <f>[1]Лист1!$B$16+ROUND([1]Лист1!$B$16*0.0519*1.53,2)+D$38</f>
        <v>3047.7999999999997</v>
      </c>
      <c r="E20" s="24">
        <f>[1]Лист1!$B$16+ROUND([1]Лист1!$B$16*0.0519*1.53,2)+E$38</f>
        <v>3047.7999999999997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23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2.95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1.073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0.30199999999999999</v>
      </c>
      <c r="C36" s="41"/>
      <c r="D36" s="41"/>
      <c r="E36" s="42"/>
    </row>
    <row r="37" spans="1:5" ht="30.75" thickBot="1" x14ac:dyDescent="0.3">
      <c r="A37" s="16" t="s">
        <v>24</v>
      </c>
      <c r="B37" s="40">
        <f>'через сети'!B37:E37</f>
        <v>1.5740000000000001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2.95</v>
      </c>
      <c r="C38" s="17">
        <f>B34</f>
        <v>2.95</v>
      </c>
      <c r="D38" s="17">
        <f>B34</f>
        <v>2.95</v>
      </c>
      <c r="E38" s="19">
        <f>B34</f>
        <v>2.95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2016-08-12T10:54:40Z</dcterms:modified>
</cp:coreProperties>
</file>