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3 март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E12" i="1" l="1"/>
  <c r="D12" i="1"/>
  <c r="C12" i="1"/>
  <c r="B12" i="1"/>
  <c r="B37" i="1" l="1"/>
  <c r="B36" i="1"/>
  <c r="B35" i="1"/>
  <c r="B34" i="1"/>
  <c r="E33" i="1"/>
  <c r="D33" i="1"/>
  <c r="C33" i="1"/>
  <c r="B33" i="1"/>
  <c r="B38" i="1" l="1"/>
  <c r="B20" i="1" l="1"/>
  <c r="B19" i="1"/>
  <c r="B13" i="1"/>
  <c r="B11" i="1"/>
  <c r="B34" i="3"/>
  <c r="B37" i="3" l="1"/>
  <c r="B36" i="3"/>
  <c r="B35" i="3"/>
  <c r="E38" i="1" l="1"/>
  <c r="E20" i="1" l="1"/>
  <c r="E19" i="1"/>
  <c r="E13" i="1"/>
  <c r="E11" i="1"/>
  <c r="D38" i="1"/>
  <c r="C38" i="1"/>
  <c r="E38" i="3"/>
  <c r="D38" i="3"/>
  <c r="C38" i="3"/>
  <c r="B38" i="3"/>
  <c r="E20" i="3" l="1"/>
  <c r="E19" i="3"/>
  <c r="E13" i="3"/>
  <c r="E12" i="3"/>
  <c r="E11" i="3"/>
  <c r="B20" i="3"/>
  <c r="B19" i="3"/>
  <c r="B13" i="3"/>
  <c r="B12" i="3"/>
  <c r="B11" i="3"/>
  <c r="C20" i="1"/>
  <c r="C19" i="1"/>
  <c r="C13" i="1"/>
  <c r="C11" i="1"/>
  <c r="C20" i="3"/>
  <c r="C19" i="3"/>
  <c r="C13" i="3"/>
  <c r="C12" i="3"/>
  <c r="C11" i="3"/>
  <c r="D20" i="1"/>
  <c r="D19" i="1"/>
  <c r="D13" i="1"/>
  <c r="D11" i="1"/>
  <c r="D20" i="3"/>
  <c r="D19" i="3"/>
  <c r="D13" i="3"/>
  <c r="D12" i="3"/>
  <c r="D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<sst xmlns="http://schemas.openxmlformats.org/spreadsheetml/2006/main" count="69" uniqueCount="25">
  <si>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</si>
  <si>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</si>
  <si>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</si>
  <si>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</si>
  <si>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</si>
  <si>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</si>
  <si>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</si>
  <si>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</si>
  <si>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</si>
  <si>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</si>
  <si>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</si>
  <si>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</si>
  <si>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</si>
  <si>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</si>
  <si>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</si>
  <si>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</si>
  <si>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</si>
  <si>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</si>
  <si>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</si>
  <si>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</si>
  <si>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</si>
  <si>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</si>
  <si>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</si>
  <si>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</si>
  <si>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12,67% * 1,42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</si>
</sst>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20160410_SAMARAEN_PSAMARAE_03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&#1056;&#1040;&#1057;&#1063;&#1045;&#1058;%20&#1062;&#1045;&#1053;%20&#1052;&#1072;&#1088;&#109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879,13</v>
          </cell>
        </row>
        <row r="12">
          <cell r="B12" t="str">
            <v>1807,82</v>
          </cell>
        </row>
        <row r="13">
          <cell r="B13" t="str">
            <v>3927,07</v>
          </cell>
        </row>
        <row r="15">
          <cell r="B15" t="str">
            <v>879,13</v>
          </cell>
        </row>
        <row r="16">
          <cell r="B16" t="str">
            <v>2872,82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3.17</v>
          </cell>
        </row>
        <row r="14">
          <cell r="B14">
            <v>1.087</v>
          </cell>
        </row>
        <row r="15">
          <cell r="B15">
            <v>0.30499999999999999</v>
          </cell>
        </row>
        <row r="16">
          <cell r="B16">
            <v>1.774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zoomScale="80" zoomScaleNormal="80" workbookViewId="0">
      <selection activeCell="H18" sqref="H18"/>
    </sheetView>
  </sheetViews>
  <sheetFormatPr defaultRowHeight="12.75" x14ac:dyDescent="0.2"/>
  <cols>
    <col min="1" max="1" width="15.42578125" style="46" customWidth="1"/>
    <col min="2" max="2" width="9.140625" style="46"/>
    <col min="3" max="3" width="10.85546875" style="46" customWidth="1"/>
    <col min="4" max="4" width="15.140625" style="46" bestFit="1" customWidth="1"/>
    <col min="5" max="5" width="12.28515625" style="46" customWidth="1"/>
    <col min="6" max="6" width="11.28515625" style="46" bestFit="1" customWidth="1"/>
    <col min="7" max="7" width="9.140625" style="46"/>
    <col min="8" max="9" width="11.28515625" style="46" bestFit="1" customWidth="1"/>
    <col min="10" max="16384" width="9.140625" style="46"/>
  </cols>
  <sheetData>
    <row r="1" spans="1:10" ht="12.75" customHeight="1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5.75" x14ac:dyDescent="0.2">
      <c r="A2" s="44"/>
      <c r="B2" s="44"/>
      <c r="C2" s="44"/>
      <c r="D2" s="44"/>
      <c r="E2" s="44"/>
      <c r="F2" s="44"/>
      <c r="G2" s="44"/>
      <c r="H2" s="44"/>
      <c r="I2" s="44"/>
      <c r="J2" s="45"/>
    </row>
    <row r="3" spans="1:10" ht="15.75" x14ac:dyDescent="0.2">
      <c r="A3" s="44"/>
      <c r="B3" s="44"/>
      <c r="C3" s="44"/>
      <c r="D3" s="44"/>
      <c r="E3" s="44"/>
      <c r="F3" s="44"/>
      <c r="G3" s="44"/>
      <c r="H3" s="44"/>
      <c r="I3" s="44"/>
      <c r="J3" s="45"/>
    </row>
    <row r="4" spans="1:10" ht="18" customHeight="1" x14ac:dyDescent="0.2">
      <c r="A4" s="45"/>
      <c r="B4" s="45"/>
      <c r="C4" s="45"/>
      <c r="D4" s="47">
        <v>42430</v>
      </c>
      <c r="E4" s="45"/>
      <c r="F4" s="45"/>
      <c r="G4" s="45"/>
      <c r="H4" s="45"/>
      <c r="I4" s="45"/>
      <c r="J4" s="45"/>
    </row>
    <row r="5" spans="1:10" ht="15.75" x14ac:dyDescent="0.25">
      <c r="A5" s="48" t="s">
        <v>22</v>
      </c>
      <c r="B5" s="49"/>
      <c r="C5" s="49"/>
      <c r="D5" s="49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39" t="s">
        <v>3</v>
      </c>
      <c r="C9" s="39"/>
      <c r="D9" s="39"/>
      <c r="E9" s="39"/>
      <c r="F9" s="28"/>
      <c r="G9" s="28"/>
      <c r="H9" s="28"/>
      <c r="I9" s="28"/>
      <c r="J9" s="28"/>
    </row>
    <row r="10" spans="1:10" ht="15.75" x14ac:dyDescent="0.25">
      <c r="A10" s="29"/>
      <c r="B10" s="33" t="s">
        <v>4</v>
      </c>
      <c r="C10" s="33" t="s">
        <v>5</v>
      </c>
      <c r="D10" s="33" t="s">
        <v>6</v>
      </c>
      <c r="E10" s="3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27">
        <f>[1]Лист1!$B$11+ROUND([1]Лист1!$B$11*0.1267*1.42,2)+B$38</f>
        <v>2116.81</v>
      </c>
      <c r="C11" s="27">
        <f>[1]Лист1!$B$11+ROUND([1]Лист1!$B$11*0.1267*1.42,2)+C$38</f>
        <v>2685.49</v>
      </c>
      <c r="D11" s="27">
        <f>[1]Лист1!$B$11+ROUND([1]Лист1!$B$11*0.1267*1.42,2)+D$38</f>
        <v>3506.66</v>
      </c>
      <c r="E11" s="27">
        <f>[1]Лист1!$B$11+ROUND([1]Лист1!$B$11*0.1267*1.42,2)+E$38</f>
        <v>4564.3500000000004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50">
        <f>[1]Лист1!$B$12+ROUND([1]Лист1!$B$12*0.1267*1.42,2)+B$38</f>
        <v>3212.58</v>
      </c>
      <c r="C12" s="27">
        <f>[1]Лист1!$B$12+ROUND([1]Лист1!$B$12*0.1267*1.42,2)+C$38</f>
        <v>3781.2599999999998</v>
      </c>
      <c r="D12" s="27">
        <f>[1]Лист1!$B$12+ROUND([1]Лист1!$B$12*0.1267*1.42,2)+D$38</f>
        <v>4602.43</v>
      </c>
      <c r="E12" s="27">
        <f>[1]Лист1!$B$12+ROUND([1]Лист1!$B$12*0.1267*1.42,2)+E$38</f>
        <v>5660.12</v>
      </c>
      <c r="F12" s="28"/>
      <c r="G12" s="28"/>
      <c r="H12" s="51"/>
      <c r="I12" s="51"/>
      <c r="J12" s="28"/>
    </row>
    <row r="13" spans="1:10" ht="15.75" x14ac:dyDescent="0.25">
      <c r="A13" s="29" t="s">
        <v>10</v>
      </c>
      <c r="B13" s="27">
        <f>[1]Лист1!$B$13+ROUND([1]Лист1!$B$13*0.1267*1.42,2)+B$38</f>
        <v>5713.1100000000006</v>
      </c>
      <c r="C13" s="27">
        <f>[1]Лист1!$B$13+ROUND([1]Лист1!$B$13*0.1267*1.42,2)+C$38</f>
        <v>6281.7900000000009</v>
      </c>
      <c r="D13" s="27">
        <f>[1]Лист1!$B$13+ROUND([1]Лист1!$B$13*0.1267*1.42,2)+D$38</f>
        <v>7102.9600000000009</v>
      </c>
      <c r="E13" s="27">
        <f>[1]Лист1!$B$13+ROUND([1]Лист1!$B$13*0.1267*1.42,2)+E$38</f>
        <v>8160.6500000000005</v>
      </c>
      <c r="F13" s="51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39" t="s">
        <v>3</v>
      </c>
      <c r="C17" s="39"/>
      <c r="D17" s="39"/>
      <c r="E17" s="39"/>
      <c r="F17" s="28"/>
      <c r="G17" s="28"/>
      <c r="H17" s="28"/>
      <c r="I17" s="28"/>
      <c r="J17" s="28"/>
    </row>
    <row r="18" spans="1:10" ht="15.75" x14ac:dyDescent="0.25">
      <c r="A18" s="29"/>
      <c r="B18" s="33" t="s">
        <v>4</v>
      </c>
      <c r="C18" s="33" t="s">
        <v>5</v>
      </c>
      <c r="D18" s="33" t="s">
        <v>6</v>
      </c>
      <c r="E18" s="33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[1]Лист1!$B$15+ROUND([1]Лист1!$B$15*0.1267*1.42,2)+B$38</f>
        <v>2116.81</v>
      </c>
      <c r="C19" s="27">
        <f>[1]Лист1!$B$15+ROUND([1]Лист1!$B$15*0.1267*1.42,2)+C$38</f>
        <v>2685.49</v>
      </c>
      <c r="D19" s="27">
        <f>[1]Лист1!$B$15+ROUND([1]Лист1!$B$15*0.1267*1.42,2)+D$38</f>
        <v>3506.66</v>
      </c>
      <c r="E19" s="27">
        <f>[1]Лист1!$B$15+ROUND([1]Лист1!$B$15*0.1267*1.42,2)+E$38</f>
        <v>4564.3500000000004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[1]Лист1!$B$16+ROUND([1]Лист1!$B$16*0.1267*1.42,2)+B$38</f>
        <v>4469.1900000000005</v>
      </c>
      <c r="C20" s="27">
        <f>[1]Лист1!$B$16+ROUND([1]Лист1!$B$16*0.1267*1.42,2)+C$38</f>
        <v>5037.8700000000008</v>
      </c>
      <c r="D20" s="27">
        <f>[1]Лист1!$B$16+ROUND([1]Лист1!$B$16*0.1267*1.42,2)+D$38</f>
        <v>5859.0400000000009</v>
      </c>
      <c r="E20" s="27">
        <f>[1]Лист1!$B$16+ROUND([1]Лист1!$B$16*0.1267*1.42,2)+E$38</f>
        <v>6916.7300000000005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37" t="s">
        <v>13</v>
      </c>
      <c r="B22" s="37"/>
      <c r="C22" s="37"/>
      <c r="D22" s="37"/>
      <c r="E22" s="37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52" t="s">
        <v>24</v>
      </c>
      <c r="B26" s="53"/>
      <c r="C26" s="53"/>
      <c r="D26" s="53"/>
      <c r="E26" s="53"/>
    </row>
    <row r="27" spans="1:10" ht="12.75" customHeight="1" x14ac:dyDescent="0.2">
      <c r="A27" s="53"/>
      <c r="B27" s="53"/>
      <c r="C27" s="53"/>
      <c r="D27" s="53"/>
      <c r="E27" s="53"/>
    </row>
    <row r="28" spans="1:10" ht="15.75" customHeight="1" x14ac:dyDescent="0.2">
      <c r="A28" s="53"/>
      <c r="B28" s="53"/>
      <c r="C28" s="53"/>
      <c r="D28" s="53"/>
      <c r="E28" s="53"/>
    </row>
    <row r="29" spans="1:10" ht="16.5" customHeight="1" x14ac:dyDescent="0.2">
      <c r="A29" s="53"/>
      <c r="B29" s="53"/>
      <c r="C29" s="53"/>
      <c r="D29" s="53"/>
      <c r="E29" s="53"/>
    </row>
    <row r="30" spans="1:10" ht="12" customHeight="1" x14ac:dyDescent="0.2">
      <c r="A30" s="54"/>
      <c r="B30" s="54"/>
      <c r="C30" s="54"/>
      <c r="D30" s="54"/>
      <c r="E30" s="54"/>
    </row>
    <row r="31" spans="1:10" ht="15.75" thickBot="1" x14ac:dyDescent="0.3">
      <c r="A31" s="55" t="s">
        <v>19</v>
      </c>
      <c r="B31" s="56"/>
      <c r="C31" s="56"/>
      <c r="D31" s="56"/>
      <c r="E31" s="56"/>
    </row>
    <row r="32" spans="1:10" ht="15.75" thickBot="1" x14ac:dyDescent="0.3">
      <c r="A32" s="57"/>
      <c r="B32" s="58" t="s">
        <v>4</v>
      </c>
      <c r="C32" s="59" t="s">
        <v>5</v>
      </c>
      <c r="D32" s="59" t="s">
        <v>6</v>
      </c>
      <c r="E32" s="60" t="s">
        <v>7</v>
      </c>
    </row>
    <row r="33" spans="1:5" ht="105" x14ac:dyDescent="0.25">
      <c r="A33" s="61" t="s">
        <v>14</v>
      </c>
      <c r="B33" s="21">
        <f>[2]услуги!$B$5</f>
        <v>1076.3399999999999</v>
      </c>
      <c r="C33" s="22">
        <f>[2]услуги!$C$5</f>
        <v>1645.02</v>
      </c>
      <c r="D33" s="22">
        <f>[2]услуги!$D$5</f>
        <v>2466.19</v>
      </c>
      <c r="E33" s="23">
        <f>[2]услуги!$E$5</f>
        <v>3523.88</v>
      </c>
    </row>
    <row r="34" spans="1:5" ht="150" x14ac:dyDescent="0.25">
      <c r="A34" s="62" t="s">
        <v>21</v>
      </c>
      <c r="B34" s="63">
        <f>[2]услуги!$B$13</f>
        <v>3.17</v>
      </c>
      <c r="C34" s="64"/>
      <c r="D34" s="64"/>
      <c r="E34" s="65"/>
    </row>
    <row r="35" spans="1:5" ht="30" x14ac:dyDescent="0.25">
      <c r="A35" s="62" t="s">
        <v>16</v>
      </c>
      <c r="B35" s="66">
        <f>[2]услуги!$B$14</f>
        <v>1.087</v>
      </c>
      <c r="C35" s="67"/>
      <c r="D35" s="67"/>
      <c r="E35" s="68"/>
    </row>
    <row r="36" spans="1:5" ht="75" x14ac:dyDescent="0.25">
      <c r="A36" s="62" t="s">
        <v>17</v>
      </c>
      <c r="B36" s="66">
        <f>[2]услуги!$B$15</f>
        <v>0.30499999999999999</v>
      </c>
      <c r="C36" s="67"/>
      <c r="D36" s="67"/>
      <c r="E36" s="68"/>
    </row>
    <row r="37" spans="1:5" ht="30.75" thickBot="1" x14ac:dyDescent="0.3">
      <c r="A37" s="69" t="s">
        <v>18</v>
      </c>
      <c r="B37" s="66">
        <f>[2]услуги!$B$16</f>
        <v>1.774</v>
      </c>
      <c r="C37" s="67"/>
      <c r="D37" s="67"/>
      <c r="E37" s="68"/>
    </row>
    <row r="38" spans="1:5" ht="15" thickBot="1" x14ac:dyDescent="0.25">
      <c r="A38" s="7" t="s">
        <v>15</v>
      </c>
      <c r="B38" s="70">
        <f>B33+B34</f>
        <v>1079.51</v>
      </c>
      <c r="C38" s="70">
        <f>C33+B34</f>
        <v>1648.19</v>
      </c>
      <c r="D38" s="70">
        <f>D33+B34</f>
        <v>2469.36</v>
      </c>
      <c r="E38" s="71">
        <f>E33+B34</f>
        <v>3527.05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16" zoomScale="80" zoomScaleNormal="80" workbookViewId="0">
      <selection activeCell="B34" sqref="B34:E34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9" ht="24" customHeight="1" x14ac:dyDescent="0.2">
      <c r="A4" s="8"/>
      <c r="B4" s="8"/>
      <c r="C4" s="8"/>
      <c r="D4" s="26">
        <v>42430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42" t="s">
        <v>3</v>
      </c>
      <c r="C9" s="42"/>
      <c r="D9" s="42"/>
      <c r="E9" s="42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[1]Лист1!$B$11+ROUND([1]Лист1!$B$11*0.1267*1.42,2)+B$38</f>
        <v>1040.47</v>
      </c>
      <c r="C11" s="20">
        <f>[1]Лист1!$B$11+ROUND([1]Лист1!$B$11*0.1267*1.42,2)+C$38</f>
        <v>1040.47</v>
      </c>
      <c r="D11" s="20">
        <f>[1]Лист1!$B$11+ROUND([1]Лист1!$B$11*0.1267*1.42,2)+D$38</f>
        <v>1040.47</v>
      </c>
      <c r="E11" s="20">
        <f>[1]Лист1!$B$11+ROUND([1]Лист1!$B$11*0.1267*1.42,2)+E$38</f>
        <v>1040.47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[1]Лист1!$B$12+ROUND([1]Лист1!$B$12*0.1267*1.42,2)+B$38</f>
        <v>2136.2399999999998</v>
      </c>
      <c r="C12" s="20">
        <f>[1]Лист1!$B$12+ROUND([1]Лист1!$B$12*0.1267*1.42,2)+C$38</f>
        <v>2136.2399999999998</v>
      </c>
      <c r="D12" s="20">
        <f>[1]Лист1!$B$12+ROUND([1]Лист1!$B$12*0.1267*1.42,2)+D$38</f>
        <v>2136.2399999999998</v>
      </c>
      <c r="E12" s="20">
        <f>[1]Лист1!$B$12+ROUND([1]Лист1!$B$12*0.1267*1.42,2)+E$38</f>
        <v>2136.2399999999998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[1]Лист1!$B$13+ROUND([1]Лист1!$B$13*0.1267*1.42,2)+B$38</f>
        <v>4636.7700000000004</v>
      </c>
      <c r="C13" s="20">
        <f>[1]Лист1!$B$13+ROUND([1]Лист1!$B$13*0.1267*1.42,2)+C$38</f>
        <v>4636.7700000000004</v>
      </c>
      <c r="D13" s="20">
        <f>[1]Лист1!$B$13+ROUND([1]Лист1!$B$13*0.1267*1.42,2)+D$38</f>
        <v>4636.7700000000004</v>
      </c>
      <c r="E13" s="20">
        <f>[1]Лист1!$B$13+ROUND([1]Лист1!$B$13*0.1267*1.42,2)+E$38</f>
        <v>4636.7700000000004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42" t="s">
        <v>3</v>
      </c>
      <c r="C17" s="42"/>
      <c r="D17" s="42"/>
      <c r="E17" s="42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[1]Лист1!$B$15+ROUND([1]Лист1!$B$15*0.1267*1.42,2)+B$38</f>
        <v>1040.47</v>
      </c>
      <c r="C19" s="20">
        <f>[1]Лист1!$B$15+ROUND([1]Лист1!$B$15*0.1267*1.42,2)+C$38</f>
        <v>1040.47</v>
      </c>
      <c r="D19" s="20">
        <f>[1]Лист1!$B$15+ROUND([1]Лист1!$B$15*0.1267*1.42,2)+D$38</f>
        <v>1040.47</v>
      </c>
      <c r="E19" s="20">
        <f>[1]Лист1!$B$15+ROUND([1]Лист1!$B$15*0.1267*1.42,2)+E$38</f>
        <v>1040.47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[1]Лист1!$B$16+ROUND([1]Лист1!$B$16*0.1267*1.42,2)+B$38</f>
        <v>3392.8500000000004</v>
      </c>
      <c r="C20" s="20">
        <f>[1]Лист1!$B$16+ROUND([1]Лист1!$B$16*0.1267*1.42,2)+C$38</f>
        <v>3392.8500000000004</v>
      </c>
      <c r="D20" s="20">
        <f>[1]Лист1!$B$16+ROUND([1]Лист1!$B$16*0.1267*1.42,2)+D$38</f>
        <v>3392.8500000000004</v>
      </c>
      <c r="E20" s="20">
        <f>[1]Лист1!$B$16+ROUND([1]Лист1!$B$16*0.1267*1.42,2)+E$38</f>
        <v>3392.8500000000004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43" t="s">
        <v>13</v>
      </c>
      <c r="B22" s="43"/>
      <c r="C22" s="43"/>
      <c r="D22" s="43"/>
      <c r="E22" s="43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40" t="s">
        <v>24</v>
      </c>
      <c r="B26" s="41"/>
      <c r="C26" s="41"/>
      <c r="D26" s="41"/>
      <c r="E26" s="41"/>
      <c r="F26" s="10"/>
      <c r="G26" s="10"/>
      <c r="H26" s="10"/>
      <c r="I26" s="10"/>
    </row>
    <row r="27" spans="1:9" ht="15.75" x14ac:dyDescent="0.25">
      <c r="A27" s="41"/>
      <c r="B27" s="41"/>
      <c r="C27" s="41"/>
      <c r="D27" s="41"/>
      <c r="E27" s="41"/>
      <c r="F27" s="10"/>
      <c r="G27" s="10"/>
      <c r="H27" s="10"/>
      <c r="I27" s="10"/>
    </row>
    <row r="28" spans="1:9" ht="15.75" x14ac:dyDescent="0.25">
      <c r="A28" s="41"/>
      <c r="B28" s="41"/>
      <c r="C28" s="41"/>
      <c r="D28" s="41"/>
      <c r="E28" s="41"/>
      <c r="F28" s="10"/>
      <c r="G28" s="10"/>
      <c r="H28" s="10"/>
      <c r="I28" s="10"/>
    </row>
    <row r="29" spans="1:9" ht="15.75" x14ac:dyDescent="0.25">
      <c r="A29" s="41"/>
      <c r="B29" s="41"/>
      <c r="C29" s="41"/>
      <c r="D29" s="41"/>
      <c r="E29" s="41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34">
        <f>'через сети'!B34:E34</f>
        <v>3.17</v>
      </c>
      <c r="C34" s="35"/>
      <c r="D34" s="35"/>
      <c r="E34" s="36"/>
    </row>
    <row r="35" spans="1:5" ht="30" x14ac:dyDescent="0.25">
      <c r="A35" s="13" t="s">
        <v>16</v>
      </c>
      <c r="B35" s="34">
        <f>'через сети'!B35:E35</f>
        <v>1.087</v>
      </c>
      <c r="C35" s="35"/>
      <c r="D35" s="35"/>
      <c r="E35" s="36"/>
    </row>
    <row r="36" spans="1:5" ht="45" customHeight="1" x14ac:dyDescent="0.25">
      <c r="A36" s="13" t="s">
        <v>17</v>
      </c>
      <c r="B36" s="34">
        <f>'через сети'!B36:E36</f>
        <v>0.30499999999999999</v>
      </c>
      <c r="C36" s="35"/>
      <c r="D36" s="35"/>
      <c r="E36" s="36"/>
    </row>
    <row r="37" spans="1:5" ht="33" customHeight="1" thickBot="1" x14ac:dyDescent="0.3">
      <c r="A37" s="14" t="s">
        <v>18</v>
      </c>
      <c r="B37" s="34">
        <f>'через сети'!B37:E37</f>
        <v>1.774</v>
      </c>
      <c r="C37" s="35"/>
      <c r="D37" s="35"/>
      <c r="E37" s="36"/>
    </row>
    <row r="38" spans="1:5" ht="15" thickBot="1" x14ac:dyDescent="0.25">
      <c r="A38" s="7" t="s">
        <v>15</v>
      </c>
      <c r="B38" s="15">
        <f>B34</f>
        <v>3.17</v>
      </c>
      <c r="C38" s="15">
        <f>B34</f>
        <v>3.17</v>
      </c>
      <c r="D38" s="15">
        <f>B34</f>
        <v>3.17</v>
      </c>
      <c r="E38" s="16">
        <f>B34</f>
        <v>3.17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2016-04-14T10:55:39Z</dcterms:modified>
</cp:coreProperties>
</file>