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12 декабр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87" i="10" l="1"/>
  <c r="D87" i="10"/>
  <c r="C87" i="10"/>
  <c r="E88" i="9"/>
  <c r="D88" i="9"/>
  <c r="C88" i="9"/>
  <c r="B87" i="10" l="1"/>
  <c r="J8" i="10" l="1"/>
  <c r="I8" i="10"/>
  <c r="H8" i="10"/>
  <c r="G8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<sst xmlns="http://schemas.openxmlformats.org/spreadsheetml/2006/main" count="138" uniqueCount="63">
  <si>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</si>
  <si>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</si>
  <si>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</si>
  <si>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</si>
  <si>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</si>
  <si>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</si>
  <si>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</si>
  <si>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</si>
  <si>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</si>
  <si>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</si>
  <si>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</si>
  <si>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</si>
  <si>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</si>
  <si>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</si>
  <si>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</si>
  <si>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</si>
  <si>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</si>
  <si>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</si>
  <si>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</si>
  <si>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</si>
  <si>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</si>
  <si>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</si>
  <si>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</si>
  <si>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</si>
  <si>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</si>
  <si>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</si>
  <si>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</si>
  <si>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</si>
  <si>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</si>
  <si>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</si>
  <si>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</si>
  <si>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</si>
  <si>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</si>
  <si>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</si>
  <si>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</si>
  <si>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</si>
  <si>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</si>
  <si>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</si>
  <si>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</si>
  <si>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</si>
  <si>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</si>
  <si>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</si>
  <si>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</si>
  <si>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</si>
  <si>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</si>
  <si>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</si>
  <si>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</si>
  <si>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</si>
  <si>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</si>
  <si>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</si>
  <si>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</si>
  <si>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</si>
  <si>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</si>
  <si>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</si>
  <si>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</si>
  <si>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</si>
  <si>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</si>
  <si>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</si>
  <si>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</si>
  <si>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</si>
  <si>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</si>
  <si>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1139,08</t>
  </si>
  <si>
    <t>614483,97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</si>
</sst>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55" zoomScale="90" zoomScaleNormal="9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</row>
    <row r="2" spans="1:18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6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0"/>
      <c r="B6" s="50"/>
      <c r="C6" s="50"/>
      <c r="D6" s="50"/>
      <c r="E6" s="50"/>
      <c r="F6" s="50"/>
      <c r="G6" s="51" t="s">
        <v>2</v>
      </c>
      <c r="H6" s="52"/>
      <c r="I6" s="52"/>
      <c r="J6" s="53"/>
      <c r="L6" s="1"/>
      <c r="M6" s="1"/>
      <c r="N6" s="1"/>
      <c r="O6" s="1"/>
      <c r="P6" s="1"/>
      <c r="Q6" s="1"/>
    </row>
    <row r="7" spans="1:18" x14ac:dyDescent="0.25">
      <c r="A7" s="50"/>
      <c r="B7" s="50"/>
      <c r="C7" s="50"/>
      <c r="D7" s="50"/>
      <c r="E7" s="50"/>
      <c r="F7" s="5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ROUND(($H$14+B88),2)</f>
        <v>2667.98</v>
      </c>
      <c r="H8" s="37">
        <f t="shared" ref="H8:J8" si="0">ROUND(($H$14+C88),2)</f>
        <v>2667.98</v>
      </c>
      <c r="I8" s="37">
        <f t="shared" si="0"/>
        <v>2667.98</v>
      </c>
      <c r="J8" s="37">
        <f t="shared" si="0"/>
        <v>2667.98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54">
        <v>2206.7399999999998</v>
      </c>
      <c r="I14" s="54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5" t="s">
        <v>61</v>
      </c>
      <c r="L18" s="55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4" t="s">
        <v>62</v>
      </c>
      <c r="L20" s="54"/>
      <c r="M20" s="41"/>
      <c r="N20" s="3"/>
      <c r="O20" s="22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57">
        <v>1.73749378279567E-3</v>
      </c>
      <c r="C23" s="57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8">
        <v>1904.8340000000001</v>
      </c>
      <c r="L25" s="58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4">
        <v>0</v>
      </c>
      <c r="G28" s="54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9">
        <v>978.77221600000018</v>
      </c>
      <c r="G31" s="59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56">
        <v>4.2664559999999989</v>
      </c>
      <c r="M33" s="56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48">
        <v>423.82498400000003</v>
      </c>
      <c r="M34" s="48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48">
        <v>232.09433900000002</v>
      </c>
      <c r="M35" s="48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48">
        <v>60.392355999999999</v>
      </c>
      <c r="M36" s="48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48">
        <v>258.19408099999998</v>
      </c>
      <c r="M37" s="48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1">
        <v>351.39</v>
      </c>
      <c r="K39" s="61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9">
        <v>1960.029</v>
      </c>
      <c r="D42" s="59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65">
        <v>250.649</v>
      </c>
      <c r="M45" s="65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62">
        <v>210.732</v>
      </c>
      <c r="M46" s="62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62">
        <v>150.22999999999999</v>
      </c>
      <c r="M47" s="62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46"/>
      <c r="M48" s="46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65">
        <v>546.37900000000002</v>
      </c>
      <c r="M49" s="65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62">
        <v>802.03899999999999</v>
      </c>
      <c r="M50" s="62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9">
        <v>1240920.067</v>
      </c>
      <c r="D53" s="59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3">
        <v>0</v>
      </c>
      <c r="D56" s="63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9">
        <v>734312.53300000005</v>
      </c>
      <c r="F59" s="59"/>
      <c r="G59" s="59"/>
      <c r="H59" s="59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4">
        <v>1960.029</v>
      </c>
      <c r="M61" s="64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0">
        <v>284854.55300000001</v>
      </c>
      <c r="M62" s="60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0">
        <v>172348.603</v>
      </c>
      <c r="M63" s="60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0">
        <v>65936.816999999995</v>
      </c>
      <c r="M64" s="60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0">
        <v>209212.53099999999</v>
      </c>
      <c r="M65" s="60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61">
        <v>175860</v>
      </c>
      <c r="D68" s="61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7">
        <v>0</v>
      </c>
      <c r="G71" s="47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4"/>
      <c r="G73" s="4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6">
        <v>458.4</v>
      </c>
      <c r="C83" s="67"/>
      <c r="D83" s="67"/>
      <c r="E83" s="6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69">
        <v>2.84</v>
      </c>
      <c r="C84" s="70"/>
      <c r="D84" s="70"/>
      <c r="E84" s="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9">
        <v>1.0029999999999999</v>
      </c>
      <c r="C85" s="70"/>
      <c r="D85" s="70"/>
      <c r="E85" s="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9">
        <v>0.31</v>
      </c>
      <c r="C86" s="70"/>
      <c r="D86" s="70"/>
      <c r="E86" s="71"/>
    </row>
    <row r="87" spans="1:17" ht="30.75" thickBot="1" x14ac:dyDescent="0.3">
      <c r="A87" s="20" t="s">
        <v>56</v>
      </c>
      <c r="B87" s="69">
        <v>1.5269999999999999</v>
      </c>
      <c r="C87" s="70"/>
      <c r="D87" s="70"/>
      <c r="E87" s="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3">
        <f>B83+B84</f>
        <v>461.23999999999995</v>
      </c>
      <c r="C88" s="43">
        <f>B83+B84</f>
        <v>461.23999999999995</v>
      </c>
      <c r="D88" s="43">
        <f>B83+B84</f>
        <v>461.23999999999995</v>
      </c>
      <c r="E88" s="45">
        <f>B83+B84</f>
        <v>461.23999999999995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0" zoomScale="80" zoomScaleNormal="80" workbookViewId="0">
      <selection activeCell="B85" sqref="B85:E85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</row>
    <row r="2" spans="1:18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6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0"/>
      <c r="B6" s="50"/>
      <c r="C6" s="50"/>
      <c r="D6" s="50"/>
      <c r="E6" s="50"/>
      <c r="F6" s="50"/>
      <c r="G6" s="51" t="s">
        <v>2</v>
      </c>
      <c r="H6" s="52"/>
      <c r="I6" s="52"/>
      <c r="J6" s="53"/>
      <c r="L6" s="1"/>
      <c r="M6" s="1"/>
      <c r="N6" s="1"/>
      <c r="O6" s="1"/>
      <c r="P6" s="1"/>
      <c r="Q6" s="1"/>
    </row>
    <row r="7" spans="1:18" x14ac:dyDescent="0.25">
      <c r="A7" s="50"/>
      <c r="B7" s="50"/>
      <c r="C7" s="50"/>
      <c r="D7" s="50"/>
      <c r="E7" s="50"/>
      <c r="F7" s="5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ROUND(($H$14+$H$14*0.087*1.18+B87),2)</f>
        <v>2436.12</v>
      </c>
      <c r="H8" s="37">
        <f>ROUND(($H$14+$H$14*0.087*1.18+C87),2)</f>
        <v>2436.12</v>
      </c>
      <c r="I8" s="37">
        <f>ROUND(($H$14+$H$14*0.087*1.18+D87),2)</f>
        <v>2436.12</v>
      </c>
      <c r="J8" s="37">
        <f>ROUND(($H$14+$H$14*0.087*1.18+E87),2)</f>
        <v>2436.12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54">
        <v>2206.7399999999998</v>
      </c>
      <c r="I14" s="54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5" t="s">
        <v>61</v>
      </c>
      <c r="L18" s="55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4" t="s">
        <v>62</v>
      </c>
      <c r="L20" s="54"/>
      <c r="M20" s="41"/>
      <c r="N20" s="3"/>
      <c r="O20" s="3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57">
        <v>1.73749378279567E-3</v>
      </c>
      <c r="C23" s="57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8">
        <v>1904.8340000000001</v>
      </c>
      <c r="L25" s="58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4">
        <v>0</v>
      </c>
      <c r="G28" s="54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9">
        <v>978.77221600000018</v>
      </c>
      <c r="G31" s="59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56">
        <v>4.2664559999999989</v>
      </c>
      <c r="M33" s="56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48">
        <v>423.82498400000003</v>
      </c>
      <c r="M34" s="48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48">
        <v>232.09433900000002</v>
      </c>
      <c r="M35" s="48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48">
        <v>60.392355999999999</v>
      </c>
      <c r="M36" s="48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48">
        <v>258.19408099999998</v>
      </c>
      <c r="M37" s="48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1">
        <v>351.39</v>
      </c>
      <c r="K39" s="61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9">
        <v>1960.029</v>
      </c>
      <c r="D42" s="59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65">
        <v>250.649</v>
      </c>
      <c r="M45" s="65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62">
        <v>210.732</v>
      </c>
      <c r="M46" s="62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62">
        <v>150.22999999999999</v>
      </c>
      <c r="M47" s="62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46"/>
      <c r="M48" s="46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65">
        <v>546.37900000000002</v>
      </c>
      <c r="M49" s="65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62">
        <v>802.03899999999999</v>
      </c>
      <c r="M50" s="62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9">
        <v>1240920.067</v>
      </c>
      <c r="D53" s="59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3">
        <v>0</v>
      </c>
      <c r="D56" s="63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9">
        <v>734312.53300000005</v>
      </c>
      <c r="F59" s="59"/>
      <c r="G59" s="59"/>
      <c r="H59" s="59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4">
        <v>1960.029</v>
      </c>
      <c r="M61" s="64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0">
        <v>284854.55300000001</v>
      </c>
      <c r="M62" s="60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0">
        <v>172348.603</v>
      </c>
      <c r="M63" s="60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0">
        <v>65936.816999999995</v>
      </c>
      <c r="M64" s="60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0">
        <v>209212.53099999999</v>
      </c>
      <c r="M65" s="60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61">
        <v>175860</v>
      </c>
      <c r="D68" s="61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7">
        <v>0</v>
      </c>
      <c r="G71" s="47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15" customHeight="1" x14ac:dyDescent="0.25">
      <c r="A73" s="72" t="s">
        <v>60</v>
      </c>
      <c r="B73" s="73"/>
      <c r="C73" s="73"/>
      <c r="D73" s="73"/>
      <c r="E73" s="73"/>
      <c r="F73" s="44"/>
      <c r="G73" s="44"/>
      <c r="H73" s="30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3"/>
      <c r="B74" s="73"/>
      <c r="C74" s="73"/>
      <c r="D74" s="73"/>
      <c r="E74" s="73"/>
      <c r="F74" s="44"/>
      <c r="G74" s="44"/>
      <c r="H74" s="30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3"/>
      <c r="B75" s="73"/>
      <c r="C75" s="73"/>
      <c r="D75" s="73"/>
      <c r="E75" s="73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3"/>
      <c r="B76" s="73"/>
      <c r="C76" s="73"/>
      <c r="D76" s="73"/>
      <c r="E76" s="73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3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29"/>
      <c r="G79" s="29"/>
      <c r="H79" s="29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2" t="s">
        <v>59</v>
      </c>
      <c r="B83" s="69">
        <v>2.84</v>
      </c>
      <c r="C83" s="70"/>
      <c r="D83" s="70"/>
      <c r="E83" s="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9">
        <v>1.0029999999999999</v>
      </c>
      <c r="C84" s="70"/>
      <c r="D84" s="70"/>
      <c r="E84" s="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9">
        <v>0.31</v>
      </c>
      <c r="C85" s="70"/>
      <c r="D85" s="70"/>
      <c r="E85" s="71"/>
    </row>
    <row r="86" spans="1:17" ht="30.75" thickBot="1" x14ac:dyDescent="0.3">
      <c r="A86" s="20" t="s">
        <v>56</v>
      </c>
      <c r="B86" s="69">
        <v>1.5269999999999999</v>
      </c>
      <c r="C86" s="70"/>
      <c r="D86" s="70"/>
      <c r="E86" s="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3">
        <f>B83</f>
        <v>2.84</v>
      </c>
      <c r="C87" s="43">
        <f>B83</f>
        <v>2.84</v>
      </c>
      <c r="D87" s="43">
        <f>B83</f>
        <v>2.84</v>
      </c>
      <c r="E87" s="43">
        <f>B83</f>
        <v>2.84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2018-01-15T10:28:54Z</dcterms:modified>
</cp:coreProperties>
</file>