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9 сентябрь 2016\Цены\"/>
    </mc:Choice>
  </mc:AlternateContent>
  <bookViews>
    <workbookView xWindow="120" yWindow="105" windowWidth="19020" windowHeight="11640"/>
  </bookViews>
  <sheets>
    <sheet name="для РСК(в пределах норм.)" sheetId="9" r:id="rId1"/>
    <sheet name="для РСК (сверх норм.)" sheetId="10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F71" i="9" l="1"/>
  <c r="E59" i="9"/>
  <c r="C42" i="9"/>
  <c r="F31" i="9"/>
  <c r="F71" i="10"/>
  <c r="E59" i="10"/>
  <c r="C42" i="10"/>
  <c r="F31" i="10"/>
  <c r="G8" i="9" l="1"/>
  <c r="I8" i="9" l="1"/>
  <c r="H8" i="9" l="1"/>
  <c r="J8" i="9"/>
  <c r="G8" i="10"/>
  <c r="J8" i="10" l="1"/>
  <c r="I8" i="10"/>
  <c r="H8" i="10"/>
</calcChain>
</file>

<file path=xl/sharedStrings.xml><?xml version="1.0" encoding="utf-8"?>
<sst xmlns="http://schemas.openxmlformats.org/spreadsheetml/2006/main" count="138" uniqueCount="63">
  <si>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</si>
  <si>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</si>
  <si>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</si>
  <si>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</si>
  <si>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</si>
  <si>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</si>
  <si>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</si>
  <si>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</si>
  <si>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</si>
  <si>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</si>
  <si>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</si>
  <si>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</si>
  <si>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</si>
  <si>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</si>
  <si>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</si>
  <si>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</si>
  <si>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</si>
  <si>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</si>
  <si>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</si>
  <si>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</si>
  <si>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</si>
  <si>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</si>
  <si>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</si>
  <si>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</si>
  <si>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</si>
  <si>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</si>
  <si>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</si>
  <si>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</si>
  <si>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</si>
  <si>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</si>
  <si>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</si>
  <si>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</si>
  <si>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</si>
  <si>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</si>
  <si>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</si>
  <si>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</si>
  <si>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</si>
  <si>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</si>
  <si>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</si>
  <si>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</si>
  <si>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</si>
  <si>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</si>
  <si>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</si>
  <si>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</si>
  <si>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</si>
  <si>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</si>
  <si>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</si>
  <si>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</si>
  <si>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</si>
  <si>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</si>
  <si>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</si>
  <si>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</si>
  <si>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</si>
  <si>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</si>
  <si>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</si>
  <si>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</si>
  <si>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</si>
  <si>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</si>
  <si>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</si>
  <si>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</si>
  <si>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Формула расчета сбытовой надбавки для потребителей ОАО 'Самараэнерго' с максимальной мощностью электроустановок от 670кВт до 10МВт: 8,78% * 1,53 * Цэ(м)</t>
  </si>
  <si>
    <t>1295,65</t>
  </si>
  <si>
    <t>362628,62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</si>
</sst>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0"/>
    <numFmt numFmtId="165" formatCode="0.0000000000000000"/>
    <numFmt numFmtId="166" formatCode="0.000000000000000000"/>
    <numFmt numFmtId="167" formatCode="0.0000000000"/>
    <numFmt numFmtId="168" formatCode="#,##0.000000"/>
    <numFmt numFmtId="169" formatCode="#,##0.00000000"/>
    <numFmt numFmtId="170" formatCode="#,##0.0000000"/>
    <numFmt numFmtId="171" formatCode="#,##0.00000"/>
    <numFmt numFmtId="172" formatCode="0.000000000"/>
    <numFmt numFmtId="173" formatCode="0.00000000"/>
  </numFmts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Alignme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7" xfId="0" applyFont="1" applyBorder="1"/>
    <xf numFmtId="0" fontId="3" fillId="0" borderId="7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4" fillId="0" borderId="0" xfId="0" applyFont="1" applyAlignment="1"/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5" fillId="0" borderId="2" xfId="0" applyFont="1" applyFill="1" applyBorder="1" applyAlignment="1"/>
    <xf numFmtId="4" fontId="5" fillId="0" borderId="3" xfId="0" applyNumberFormat="1" applyFont="1" applyBorder="1" applyAlignment="1">
      <alignment horizontal="center"/>
    </xf>
    <xf numFmtId="4" fontId="1" fillId="0" borderId="0" xfId="0" applyNumberFormat="1" applyFont="1" applyAlignment="1"/>
    <xf numFmtId="4" fontId="3" fillId="0" borderId="0" xfId="0" applyNumberFormat="1" applyFont="1"/>
    <xf numFmtId="4" fontId="1" fillId="2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right"/>
    </xf>
    <xf numFmtId="165" fontId="1" fillId="0" borderId="0" xfId="0" applyNumberFormat="1" applyFont="1"/>
    <xf numFmtId="166" fontId="0" fillId="0" borderId="0" xfId="0" applyNumberFormat="1"/>
    <xf numFmtId="167" fontId="0" fillId="0" borderId="0" xfId="0" applyNumberFormat="1"/>
    <xf numFmtId="4" fontId="3" fillId="0" borderId="1" xfId="0" applyNumberFormat="1" applyFont="1" applyFill="1" applyBorder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/>
    <xf numFmtId="4" fontId="1" fillId="0" borderId="0" xfId="0" applyNumberFormat="1" applyFont="1" applyFill="1" applyAlignment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0" fillId="0" borderId="0" xfId="0" applyFill="1"/>
    <xf numFmtId="0" fontId="1" fillId="0" borderId="0" xfId="0" applyFont="1" applyFill="1" applyBorder="1"/>
    <xf numFmtId="17" fontId="2" fillId="0" borderId="0" xfId="0" applyNumberFormat="1" applyFont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right"/>
    </xf>
    <xf numFmtId="164" fontId="1" fillId="0" borderId="7" xfId="0" applyNumberFormat="1" applyFont="1" applyFill="1" applyBorder="1" applyAlignment="1">
      <alignment horizontal="center"/>
    </xf>
    <xf numFmtId="172" fontId="1" fillId="0" borderId="0" xfId="0" applyNumberFormat="1" applyFont="1" applyFill="1" applyAlignment="1"/>
    <xf numFmtId="173" fontId="1" fillId="0" borderId="0" xfId="0" applyNumberFormat="1" applyFont="1" applyFill="1" applyAlignment="1"/>
    <xf numFmtId="169" fontId="1" fillId="0" borderId="7" xfId="0" applyNumberFormat="1" applyFont="1" applyFill="1" applyBorder="1" applyAlignment="1">
      <alignment horizontal="center"/>
    </xf>
    <xf numFmtId="170" fontId="1" fillId="0" borderId="7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1" fillId="0" borderId="7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170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center"/>
    </xf>
    <xf numFmtId="171" fontId="1" fillId="0" borderId="7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8" fontId="1" fillId="0" borderId="7" xfId="0" applyNumberFormat="1" applyFont="1" applyFill="1" applyBorder="1" applyAlignment="1">
      <alignment horizont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" fontId="5" fillId="0" borderId="17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8%20&#1072;&#1074;&#1075;&#1091;&#1089;&#1090;%202016/&#1086;&#1087;&#1077;&#1088;&#1072;&#1090;&#1080;&#1074;&#1082;&#1072;%20&#1072;&#1074;&#1075;&#1091;&#1089;&#109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25">
          <cell r="C25">
            <v>1095932456</v>
          </cell>
        </row>
        <row r="42">
          <cell r="C42">
            <v>0</v>
          </cell>
        </row>
      </sheetData>
      <sheetData sheetId="2"/>
      <sheetData sheetId="3">
        <row r="19">
          <cell r="G19">
            <v>569713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tabSelected="1" topLeftCell="A70" zoomScale="80" zoomScaleNormal="80" workbookViewId="0">
      <selection activeCell="M87" sqref="M87"/>
    </sheetView>
  </sheetViews>
  <sheetFormatPr defaultRowHeight="15" x14ac:dyDescent="0.25"/>
  <cols>
    <col min="1" max="1" width="15.85546875" customWidth="1"/>
    <col min="2" max="2" width="9.85546875" customWidth="1"/>
    <col min="3" max="3" width="1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4" max="14" width="11.5703125" customWidth="1"/>
    <col min="15" max="15" width="12.7109375" customWidth="1"/>
  </cols>
  <sheetData>
    <row r="1" spans="1:18" ht="15" customHeight="1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1"/>
      <c r="N1" s="1"/>
      <c r="O1" s="1"/>
      <c r="P1" s="1"/>
      <c r="Q1" s="1"/>
    </row>
    <row r="2" spans="1:18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40">
        <v>42614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57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48"/>
      <c r="B6" s="48"/>
      <c r="C6" s="48"/>
      <c r="D6" s="48"/>
      <c r="E6" s="48"/>
      <c r="F6" s="48"/>
      <c r="G6" s="49" t="s">
        <v>2</v>
      </c>
      <c r="H6" s="50"/>
      <c r="I6" s="50"/>
      <c r="J6" s="51"/>
      <c r="L6" s="1"/>
      <c r="M6" s="1"/>
      <c r="N6" s="1"/>
      <c r="O6" s="1"/>
      <c r="P6" s="1"/>
      <c r="Q6" s="1"/>
    </row>
    <row r="7" spans="1:18" x14ac:dyDescent="0.25">
      <c r="A7" s="48"/>
      <c r="B7" s="48"/>
      <c r="C7" s="48"/>
      <c r="D7" s="48"/>
      <c r="E7" s="48"/>
      <c r="F7" s="48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30">
        <f>ROUND(($H$14+B88),2)</f>
        <v>2509.7399999999998</v>
      </c>
      <c r="H8" s="30">
        <f t="shared" ref="H8:J8" si="0">ROUND(($H$14+C88),2)</f>
        <v>2509.7399999999998</v>
      </c>
      <c r="I8" s="30">
        <f t="shared" si="0"/>
        <v>2509.7399999999998</v>
      </c>
      <c r="J8" s="30">
        <f t="shared" si="0"/>
        <v>2509.7399999999998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4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4"/>
      <c r="H10" s="24"/>
      <c r="I10" s="24"/>
      <c r="J10" s="24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31" t="s">
        <v>8</v>
      </c>
      <c r="B13" s="32"/>
      <c r="C13" s="32"/>
      <c r="D13" s="32"/>
      <c r="E13" s="32"/>
      <c r="F13" s="32"/>
      <c r="G13" s="33"/>
      <c r="H13" s="32"/>
      <c r="I13" s="32"/>
      <c r="J13" s="32"/>
      <c r="K13" s="32"/>
      <c r="L13" s="32"/>
      <c r="M13" s="32"/>
      <c r="N13" s="2"/>
      <c r="O13" s="2"/>
      <c r="P13" s="2"/>
      <c r="Q13" s="2"/>
    </row>
    <row r="14" spans="1:18" x14ac:dyDescent="0.25">
      <c r="A14" s="34" t="s">
        <v>9</v>
      </c>
      <c r="B14" s="34"/>
      <c r="C14" s="34"/>
      <c r="D14" s="34"/>
      <c r="E14" s="34"/>
      <c r="F14" s="34"/>
      <c r="G14" s="34"/>
      <c r="H14" s="52">
        <v>2169.7199999999998</v>
      </c>
      <c r="I14" s="52"/>
      <c r="J14" s="34"/>
      <c r="K14" s="34"/>
      <c r="L14" s="35"/>
      <c r="M14" s="34"/>
      <c r="N14" s="3"/>
      <c r="O14" s="3"/>
      <c r="P14" s="3"/>
      <c r="Q14" s="3"/>
    </row>
    <row r="15" spans="1:18" x14ac:dyDescent="0.25">
      <c r="A15" s="32" t="s">
        <v>10</v>
      </c>
      <c r="B15" s="32"/>
      <c r="C15" s="32"/>
      <c r="D15" s="32"/>
      <c r="E15" s="32"/>
      <c r="F15" s="32"/>
      <c r="G15" s="33"/>
      <c r="H15" s="32"/>
      <c r="I15" s="32"/>
      <c r="J15" s="32"/>
      <c r="K15" s="32"/>
      <c r="L15" s="32"/>
      <c r="M15" s="32"/>
      <c r="N15" s="2"/>
      <c r="O15" s="2"/>
      <c r="P15" s="2"/>
      <c r="Q15" s="2"/>
    </row>
    <row r="16" spans="1:18" x14ac:dyDescent="0.25">
      <c r="A16" s="31" t="s">
        <v>11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2"/>
      <c r="O16" s="2"/>
      <c r="P16" s="2"/>
      <c r="Q16" s="2"/>
    </row>
    <row r="17" spans="1:18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2"/>
      <c r="O17" s="2"/>
      <c r="P17" s="2"/>
      <c r="Q17" s="2"/>
    </row>
    <row r="18" spans="1:18" x14ac:dyDescent="0.25">
      <c r="A18" s="34" t="s">
        <v>12</v>
      </c>
      <c r="B18" s="34"/>
      <c r="C18" s="34"/>
      <c r="D18" s="34"/>
      <c r="E18" s="34"/>
      <c r="F18" s="34"/>
      <c r="G18" s="34"/>
      <c r="H18" s="34"/>
      <c r="I18" s="34"/>
      <c r="J18" s="34"/>
      <c r="K18" s="53" t="s">
        <v>61</v>
      </c>
      <c r="L18" s="53"/>
      <c r="M18" s="43"/>
      <c r="N18" s="3"/>
      <c r="O18" s="3"/>
      <c r="P18" s="3"/>
      <c r="Q18" s="3"/>
    </row>
    <row r="19" spans="1:18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6"/>
      <c r="L19" s="36"/>
      <c r="M19" s="32"/>
      <c r="N19" s="2"/>
      <c r="O19" s="2"/>
      <c r="P19" s="17"/>
      <c r="Q19" s="2"/>
    </row>
    <row r="20" spans="1:18" x14ac:dyDescent="0.25">
      <c r="A20" s="34" t="s">
        <v>13</v>
      </c>
      <c r="B20" s="34"/>
      <c r="C20" s="34"/>
      <c r="D20" s="34"/>
      <c r="E20" s="34"/>
      <c r="F20" s="34"/>
      <c r="G20" s="34"/>
      <c r="H20" s="34"/>
      <c r="I20" s="34"/>
      <c r="J20" s="37"/>
      <c r="K20" s="52" t="s">
        <v>62</v>
      </c>
      <c r="L20" s="52"/>
      <c r="M20" s="44"/>
      <c r="N20" s="3"/>
      <c r="O20" s="3"/>
      <c r="P20" s="23"/>
      <c r="Q20" s="3"/>
    </row>
    <row r="21" spans="1:18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6"/>
      <c r="L21" s="36"/>
      <c r="M21" s="32"/>
      <c r="N21" s="2"/>
      <c r="O21" s="2"/>
      <c r="P21" s="27"/>
      <c r="Q21" s="2"/>
    </row>
    <row r="22" spans="1:18" x14ac:dyDescent="0.25">
      <c r="A22" s="34" t="s">
        <v>14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"/>
      <c r="O22" s="3"/>
      <c r="P22" s="23"/>
      <c r="Q22" s="23"/>
      <c r="R22" s="28"/>
    </row>
    <row r="23" spans="1:18" x14ac:dyDescent="0.25">
      <c r="A23" s="32" t="s">
        <v>15</v>
      </c>
      <c r="B23" s="54">
        <v>2.41037898769924E-3</v>
      </c>
      <c r="C23" s="54"/>
      <c r="D23" s="38"/>
      <c r="E23" s="32"/>
      <c r="F23" s="38"/>
      <c r="G23" s="32"/>
      <c r="H23" s="35"/>
      <c r="I23" s="32"/>
      <c r="J23" s="32"/>
      <c r="K23" s="32"/>
      <c r="L23" s="32"/>
      <c r="M23" s="32"/>
      <c r="N23" s="2"/>
      <c r="O23" s="2"/>
      <c r="P23" s="2"/>
      <c r="Q23" s="2"/>
      <c r="R23" s="28"/>
    </row>
    <row r="24" spans="1:18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2"/>
      <c r="O24" s="2"/>
      <c r="P24" s="2"/>
      <c r="Q24" s="2"/>
      <c r="R24" s="29"/>
    </row>
    <row r="25" spans="1:18" x14ac:dyDescent="0.25">
      <c r="A25" s="34" t="s">
        <v>16</v>
      </c>
      <c r="B25" s="34"/>
      <c r="C25" s="34"/>
      <c r="D25" s="34"/>
      <c r="E25" s="34"/>
      <c r="F25" s="34"/>
      <c r="G25" s="34"/>
      <c r="H25" s="34"/>
      <c r="I25" s="34"/>
      <c r="J25" s="34"/>
      <c r="K25" s="55">
        <v>1695.8430000000001</v>
      </c>
      <c r="L25" s="55"/>
      <c r="M25" s="37"/>
      <c r="N25" s="3"/>
      <c r="O25" s="3"/>
      <c r="P25" s="3"/>
      <c r="Q25" s="3"/>
    </row>
    <row r="26" spans="1:18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2"/>
      <c r="O26" s="2"/>
      <c r="P26" s="2"/>
      <c r="Q26" s="2"/>
    </row>
    <row r="27" spans="1:18" x14ac:dyDescent="0.25">
      <c r="A27" s="31" t="s">
        <v>17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2"/>
      <c r="O27" s="2"/>
      <c r="P27" s="2"/>
      <c r="Q27" s="2"/>
    </row>
    <row r="28" spans="1:18" x14ac:dyDescent="0.25">
      <c r="A28" s="31" t="s">
        <v>18</v>
      </c>
      <c r="B28" s="32"/>
      <c r="C28" s="32"/>
      <c r="D28" s="32"/>
      <c r="E28" s="39"/>
      <c r="F28" s="52">
        <v>0</v>
      </c>
      <c r="G28" s="52"/>
      <c r="H28" s="32"/>
      <c r="I28" s="32"/>
      <c r="J28" s="32"/>
      <c r="K28" s="32"/>
      <c r="L28" s="32"/>
      <c r="M28" s="32"/>
      <c r="N28" s="2"/>
      <c r="O28" s="2"/>
      <c r="P28" s="2"/>
      <c r="Q28" s="2"/>
    </row>
    <row r="29" spans="1:18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2"/>
      <c r="O29" s="2"/>
      <c r="P29" s="2"/>
      <c r="Q29" s="2"/>
    </row>
    <row r="30" spans="1:18" x14ac:dyDescent="0.25">
      <c r="A30" s="31" t="s">
        <v>19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2"/>
      <c r="O30" s="2"/>
      <c r="P30" s="2"/>
      <c r="Q30" s="2"/>
    </row>
    <row r="31" spans="1:18" x14ac:dyDescent="0.25">
      <c r="A31" s="31" t="s">
        <v>20</v>
      </c>
      <c r="B31" s="32"/>
      <c r="C31" s="32"/>
      <c r="D31" s="39"/>
      <c r="E31" s="39"/>
      <c r="F31" s="45">
        <f>SUM(L33:M37)</f>
        <v>905.59919200000002</v>
      </c>
      <c r="G31" s="45"/>
      <c r="H31" s="38"/>
      <c r="I31" s="32"/>
      <c r="J31" s="32"/>
      <c r="K31" s="32"/>
      <c r="L31" s="32"/>
      <c r="M31" s="32"/>
      <c r="N31" s="2"/>
      <c r="O31" s="2"/>
      <c r="P31" s="2"/>
      <c r="Q31" s="2"/>
    </row>
    <row r="32" spans="1:18" x14ac:dyDescent="0.25">
      <c r="A32" s="31" t="s">
        <v>21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2"/>
      <c r="O32" s="2"/>
      <c r="P32" s="2"/>
      <c r="Q32" s="2"/>
    </row>
    <row r="33" spans="1:17" x14ac:dyDescent="0.25">
      <c r="A33" s="32"/>
      <c r="B33" s="32"/>
      <c r="C33" s="32"/>
      <c r="D33" s="32"/>
      <c r="E33" s="32"/>
      <c r="F33" s="32"/>
      <c r="G33" s="31" t="s">
        <v>22</v>
      </c>
      <c r="H33" s="32"/>
      <c r="I33" s="32"/>
      <c r="J33" s="33"/>
      <c r="K33" s="32"/>
      <c r="L33" s="46">
        <v>2.1782419999999996</v>
      </c>
      <c r="M33" s="46"/>
      <c r="N33" s="2"/>
      <c r="O33" s="3"/>
      <c r="P33" s="3"/>
      <c r="Q33" s="2"/>
    </row>
    <row r="34" spans="1:17" x14ac:dyDescent="0.25">
      <c r="A34" s="32"/>
      <c r="B34" s="32"/>
      <c r="C34" s="32"/>
      <c r="D34" s="32"/>
      <c r="E34" s="32"/>
      <c r="F34" s="32"/>
      <c r="G34" s="31" t="s">
        <v>23</v>
      </c>
      <c r="H34" s="32"/>
      <c r="I34" s="32"/>
      <c r="J34" s="33"/>
      <c r="K34" s="32"/>
      <c r="L34" s="56">
        <v>385.51071100000007</v>
      </c>
      <c r="M34" s="56"/>
      <c r="N34" s="2"/>
      <c r="O34" s="3"/>
      <c r="P34" s="3"/>
      <c r="Q34" s="2"/>
    </row>
    <row r="35" spans="1:17" x14ac:dyDescent="0.25">
      <c r="A35" s="32"/>
      <c r="B35" s="32"/>
      <c r="C35" s="32"/>
      <c r="D35" s="32"/>
      <c r="E35" s="32"/>
      <c r="F35" s="32"/>
      <c r="G35" s="31" t="s">
        <v>24</v>
      </c>
      <c r="H35" s="32"/>
      <c r="I35" s="32"/>
      <c r="J35" s="33"/>
      <c r="K35" s="32"/>
      <c r="L35" s="56">
        <v>209.642652</v>
      </c>
      <c r="M35" s="56"/>
      <c r="N35" s="2"/>
      <c r="O35" s="3"/>
      <c r="P35" s="3"/>
      <c r="Q35" s="2"/>
    </row>
    <row r="36" spans="1:17" x14ac:dyDescent="0.25">
      <c r="A36" s="32"/>
      <c r="B36" s="32"/>
      <c r="C36" s="32"/>
      <c r="D36" s="32"/>
      <c r="E36" s="32"/>
      <c r="F36" s="32"/>
      <c r="G36" s="31" t="s">
        <v>25</v>
      </c>
      <c r="H36" s="32"/>
      <c r="I36" s="32"/>
      <c r="J36" s="33"/>
      <c r="K36" s="32"/>
      <c r="L36" s="56">
        <v>60.893252000000004</v>
      </c>
      <c r="M36" s="56"/>
      <c r="N36" s="2"/>
      <c r="O36" s="3"/>
      <c r="P36" s="3"/>
      <c r="Q36" s="2"/>
    </row>
    <row r="37" spans="1:17" x14ac:dyDescent="0.25">
      <c r="A37" s="32"/>
      <c r="B37" s="32"/>
      <c r="C37" s="32"/>
      <c r="D37" s="32"/>
      <c r="E37" s="32"/>
      <c r="F37" s="32"/>
      <c r="G37" s="31" t="s">
        <v>26</v>
      </c>
      <c r="H37" s="32"/>
      <c r="I37" s="32"/>
      <c r="J37" s="33"/>
      <c r="K37" s="32"/>
      <c r="L37" s="56">
        <v>247.374335</v>
      </c>
      <c r="M37" s="56"/>
      <c r="N37" s="2"/>
      <c r="O37" s="2"/>
      <c r="P37" s="2"/>
      <c r="Q37" s="2"/>
    </row>
    <row r="38" spans="1:17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2"/>
      <c r="O38" s="2"/>
      <c r="P38" s="2"/>
      <c r="Q38" s="2"/>
    </row>
    <row r="39" spans="1:17" x14ac:dyDescent="0.25">
      <c r="A39" s="34" t="s">
        <v>27</v>
      </c>
      <c r="B39" s="34"/>
      <c r="C39" s="34"/>
      <c r="D39" s="34"/>
      <c r="E39" s="34"/>
      <c r="F39" s="34"/>
      <c r="G39" s="34"/>
      <c r="H39" s="34"/>
      <c r="I39" s="34"/>
      <c r="J39" s="58">
        <v>257.40129999999999</v>
      </c>
      <c r="K39" s="58"/>
      <c r="L39" s="34"/>
      <c r="M39" s="34"/>
      <c r="N39" s="3"/>
      <c r="O39" s="3"/>
      <c r="P39" s="3"/>
      <c r="Q39" s="3"/>
    </row>
    <row r="40" spans="1:17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2"/>
      <c r="O40" s="2"/>
      <c r="P40" s="2"/>
      <c r="Q40" s="2"/>
    </row>
    <row r="41" spans="1:17" x14ac:dyDescent="0.25">
      <c r="A41" s="31" t="s">
        <v>28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2"/>
      <c r="O41" s="2"/>
      <c r="P41" s="2"/>
      <c r="Q41" s="2"/>
    </row>
    <row r="42" spans="1:17" x14ac:dyDescent="0.25">
      <c r="A42" s="37" t="s">
        <v>29</v>
      </c>
      <c r="B42" s="37"/>
      <c r="C42" s="52">
        <f>SUM(L45:M50)</f>
        <v>1234.1619999999998</v>
      </c>
      <c r="D42" s="52"/>
      <c r="E42" s="38"/>
      <c r="F42" s="37"/>
      <c r="G42" s="37"/>
      <c r="H42" s="37"/>
      <c r="I42" s="37"/>
      <c r="J42" s="37"/>
      <c r="K42" s="37"/>
      <c r="L42" s="37"/>
      <c r="M42" s="37"/>
      <c r="N42" s="4"/>
      <c r="O42" s="4"/>
      <c r="P42" s="4"/>
      <c r="Q42" s="6"/>
    </row>
    <row r="43" spans="1:17" x14ac:dyDescent="0.25">
      <c r="A43" s="31" t="s">
        <v>21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2"/>
      <c r="O43" s="2"/>
      <c r="P43" s="2"/>
      <c r="Q43" s="2"/>
    </row>
    <row r="44" spans="1:17" x14ac:dyDescent="0.25">
      <c r="A44" s="32"/>
      <c r="B44" s="32"/>
      <c r="C44" s="32"/>
      <c r="D44" s="32" t="s">
        <v>30</v>
      </c>
      <c r="E44" s="32"/>
      <c r="F44" s="32"/>
      <c r="G44" s="32"/>
      <c r="H44" s="32"/>
      <c r="I44" s="32"/>
      <c r="J44" s="32"/>
      <c r="K44" s="32"/>
      <c r="L44" s="41"/>
      <c r="M44" s="41"/>
      <c r="N44" s="2"/>
      <c r="O44" s="2"/>
      <c r="P44" s="2"/>
      <c r="Q44" s="2"/>
    </row>
    <row r="45" spans="1:17" x14ac:dyDescent="0.25">
      <c r="A45" s="32"/>
      <c r="B45" s="32"/>
      <c r="C45" s="32"/>
      <c r="D45" s="32"/>
      <c r="E45" s="32"/>
      <c r="F45" s="32"/>
      <c r="G45" s="32" t="s">
        <v>31</v>
      </c>
      <c r="H45" s="32"/>
      <c r="I45" s="32"/>
      <c r="J45" s="32"/>
      <c r="K45" s="32"/>
      <c r="L45" s="60">
        <v>332.68799999999999</v>
      </c>
      <c r="M45" s="60"/>
      <c r="N45" s="2"/>
      <c r="O45" s="2"/>
      <c r="P45" s="2"/>
      <c r="Q45" s="2"/>
    </row>
    <row r="46" spans="1:17" x14ac:dyDescent="0.25">
      <c r="A46" s="32"/>
      <c r="B46" s="32"/>
      <c r="C46" s="32"/>
      <c r="D46" s="32"/>
      <c r="E46" s="32"/>
      <c r="F46" s="32"/>
      <c r="G46" s="32" t="s">
        <v>32</v>
      </c>
      <c r="H46" s="32"/>
      <c r="I46" s="32"/>
      <c r="J46" s="32"/>
      <c r="K46" s="32"/>
      <c r="L46" s="59">
        <v>203.209</v>
      </c>
      <c r="M46" s="59"/>
      <c r="N46" s="2"/>
      <c r="O46" s="2"/>
      <c r="P46" s="2"/>
      <c r="Q46" s="2"/>
    </row>
    <row r="47" spans="1:17" x14ac:dyDescent="0.25">
      <c r="A47" s="32"/>
      <c r="B47" s="32"/>
      <c r="C47" s="32"/>
      <c r="D47" s="32"/>
      <c r="E47" s="32"/>
      <c r="F47" s="32"/>
      <c r="G47" s="32" t="s">
        <v>33</v>
      </c>
      <c r="H47" s="32"/>
      <c r="I47" s="32"/>
      <c r="J47" s="32"/>
      <c r="K47" s="32"/>
      <c r="L47" s="59">
        <v>122.247</v>
      </c>
      <c r="M47" s="59"/>
      <c r="N47" s="2"/>
      <c r="O47" s="2"/>
      <c r="P47" s="2"/>
      <c r="Q47" s="2"/>
    </row>
    <row r="48" spans="1:17" x14ac:dyDescent="0.25">
      <c r="A48" s="32"/>
      <c r="B48" s="32"/>
      <c r="C48" s="32"/>
      <c r="D48" s="32" t="s">
        <v>34</v>
      </c>
      <c r="E48" s="32"/>
      <c r="F48" s="32"/>
      <c r="G48" s="32"/>
      <c r="H48" s="32"/>
      <c r="I48" s="32"/>
      <c r="J48" s="32"/>
      <c r="K48" s="32"/>
      <c r="L48" s="26"/>
      <c r="M48" s="26"/>
      <c r="N48" s="2"/>
      <c r="O48" s="2"/>
      <c r="P48" s="2"/>
      <c r="Q48" s="2"/>
    </row>
    <row r="49" spans="1:17" x14ac:dyDescent="0.25">
      <c r="A49" s="32"/>
      <c r="B49" s="32"/>
      <c r="C49" s="32"/>
      <c r="D49" s="32"/>
      <c r="E49" s="32"/>
      <c r="F49" s="32"/>
      <c r="G49" s="32" t="s">
        <v>31</v>
      </c>
      <c r="H49" s="32"/>
      <c r="I49" s="32"/>
      <c r="J49" s="32"/>
      <c r="K49" s="32"/>
      <c r="L49" s="60">
        <v>291.19799999999998</v>
      </c>
      <c r="M49" s="60"/>
      <c r="N49" s="2"/>
      <c r="O49" s="2"/>
      <c r="P49" s="2"/>
      <c r="Q49" s="2"/>
    </row>
    <row r="50" spans="1:17" x14ac:dyDescent="0.25">
      <c r="A50" s="32"/>
      <c r="B50" s="32"/>
      <c r="C50" s="32"/>
      <c r="D50" s="32"/>
      <c r="E50" s="32"/>
      <c r="F50" s="32"/>
      <c r="G50" s="32" t="s">
        <v>33</v>
      </c>
      <c r="H50" s="32"/>
      <c r="I50" s="32"/>
      <c r="J50" s="32"/>
      <c r="K50" s="32"/>
      <c r="L50" s="59">
        <v>284.82</v>
      </c>
      <c r="M50" s="59"/>
      <c r="N50" s="2"/>
      <c r="O50" s="2"/>
      <c r="P50" s="2"/>
      <c r="Q50" s="2"/>
    </row>
    <row r="51" spans="1:17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2"/>
      <c r="O51" s="2"/>
      <c r="P51" s="2"/>
      <c r="Q51" s="2"/>
    </row>
    <row r="52" spans="1:17" x14ac:dyDescent="0.25">
      <c r="A52" s="31" t="s">
        <v>35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2"/>
      <c r="O52" s="2"/>
      <c r="P52" s="2"/>
      <c r="Q52" s="2"/>
    </row>
    <row r="53" spans="1:17" x14ac:dyDescent="0.25">
      <c r="A53" s="31" t="s">
        <v>36</v>
      </c>
      <c r="B53" s="32"/>
      <c r="C53" s="62">
        <v>1074635.9180000001</v>
      </c>
      <c r="D53" s="62"/>
      <c r="E53" s="32"/>
      <c r="F53" s="32"/>
      <c r="G53" s="32"/>
      <c r="H53" s="32"/>
      <c r="I53" s="32"/>
      <c r="J53" s="32"/>
      <c r="K53" s="32"/>
      <c r="L53" s="32"/>
      <c r="M53" s="32"/>
      <c r="N53" s="2"/>
      <c r="O53" s="2"/>
      <c r="P53" s="2"/>
      <c r="Q53" s="2"/>
    </row>
    <row r="54" spans="1:17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"/>
      <c r="O54" s="2"/>
      <c r="P54" s="2"/>
      <c r="Q54" s="2"/>
    </row>
    <row r="55" spans="1:17" x14ac:dyDescent="0.25">
      <c r="A55" s="31" t="s">
        <v>37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"/>
      <c r="O55" s="2"/>
      <c r="P55" s="2"/>
      <c r="Q55" s="2"/>
    </row>
    <row r="56" spans="1:17" x14ac:dyDescent="0.25">
      <c r="A56" s="31" t="s">
        <v>38</v>
      </c>
      <c r="B56" s="32"/>
      <c r="C56" s="61">
        <v>0</v>
      </c>
      <c r="D56" s="61"/>
      <c r="E56" s="32"/>
      <c r="F56" s="32"/>
      <c r="G56" s="32"/>
      <c r="H56" s="32"/>
      <c r="I56" s="32"/>
      <c r="J56" s="32"/>
      <c r="K56" s="32"/>
      <c r="L56" s="32"/>
      <c r="M56" s="32"/>
      <c r="N56" s="2"/>
      <c r="O56" s="2"/>
      <c r="P56" s="2"/>
      <c r="Q56" s="2"/>
    </row>
    <row r="57" spans="1:17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2"/>
      <c r="O57" s="2"/>
      <c r="P57" s="2"/>
      <c r="Q57" s="2"/>
    </row>
    <row r="58" spans="1:17" x14ac:dyDescent="0.25">
      <c r="A58" s="31" t="s">
        <v>39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2"/>
      <c r="O58" s="2"/>
      <c r="P58" s="2"/>
      <c r="Q58" s="2"/>
    </row>
    <row r="59" spans="1:17" x14ac:dyDescent="0.25">
      <c r="A59" s="31" t="s">
        <v>40</v>
      </c>
      <c r="B59" s="32"/>
      <c r="C59" s="39"/>
      <c r="D59" s="39"/>
      <c r="E59" s="62">
        <f>SUM(L61:M65)</f>
        <v>715975.90500000003</v>
      </c>
      <c r="F59" s="62"/>
      <c r="G59" s="32"/>
      <c r="H59" s="32"/>
      <c r="I59" s="32"/>
      <c r="J59" s="32"/>
      <c r="K59" s="32"/>
      <c r="L59" s="32"/>
      <c r="M59" s="32"/>
      <c r="N59" s="2"/>
      <c r="O59" s="2"/>
      <c r="P59" s="2"/>
      <c r="Q59" s="2"/>
    </row>
    <row r="60" spans="1:17" x14ac:dyDescent="0.25">
      <c r="A60" s="31" t="s">
        <v>21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2"/>
      <c r="O60" s="2"/>
      <c r="P60" s="2"/>
      <c r="Q60" s="2"/>
    </row>
    <row r="61" spans="1:17" x14ac:dyDescent="0.25">
      <c r="A61" s="32"/>
      <c r="B61" s="32"/>
      <c r="C61" s="32"/>
      <c r="D61" s="32"/>
      <c r="E61" s="32"/>
      <c r="F61" s="32"/>
      <c r="G61" s="31" t="s">
        <v>41</v>
      </c>
      <c r="H61" s="32"/>
      <c r="I61" s="32"/>
      <c r="J61" s="32"/>
      <c r="K61" s="32"/>
      <c r="L61" s="52">
        <v>1234.1619999999998</v>
      </c>
      <c r="M61" s="52"/>
      <c r="N61" s="2"/>
      <c r="O61" s="2"/>
      <c r="P61" s="2"/>
      <c r="Q61" s="2"/>
    </row>
    <row r="62" spans="1:17" x14ac:dyDescent="0.25">
      <c r="A62" s="32"/>
      <c r="B62" s="32"/>
      <c r="C62" s="32"/>
      <c r="D62" s="32"/>
      <c r="E62" s="32"/>
      <c r="F62" s="32"/>
      <c r="G62" s="31" t="s">
        <v>42</v>
      </c>
      <c r="H62" s="32"/>
      <c r="I62" s="32"/>
      <c r="J62" s="32"/>
      <c r="K62" s="32"/>
      <c r="L62" s="57">
        <v>275713.44900000002</v>
      </c>
      <c r="M62" s="57"/>
      <c r="N62" s="2"/>
      <c r="O62" s="2"/>
      <c r="P62" s="2"/>
      <c r="Q62" s="2"/>
    </row>
    <row r="63" spans="1:17" x14ac:dyDescent="0.25">
      <c r="A63" s="32"/>
      <c r="B63" s="32"/>
      <c r="C63" s="32"/>
      <c r="D63" s="32"/>
      <c r="E63" s="32"/>
      <c r="F63" s="32"/>
      <c r="G63" s="31" t="s">
        <v>43</v>
      </c>
      <c r="H63" s="32"/>
      <c r="I63" s="32"/>
      <c r="J63" s="32"/>
      <c r="K63" s="32"/>
      <c r="L63" s="57">
        <v>163812.14499999999</v>
      </c>
      <c r="M63" s="57"/>
      <c r="N63" s="2"/>
      <c r="O63" s="2"/>
      <c r="P63" s="2"/>
      <c r="Q63" s="2"/>
    </row>
    <row r="64" spans="1:17" x14ac:dyDescent="0.25">
      <c r="A64" s="32"/>
      <c r="B64" s="32"/>
      <c r="C64" s="32"/>
      <c r="D64" s="32"/>
      <c r="E64" s="32"/>
      <c r="F64" s="32"/>
      <c r="G64" s="31" t="s">
        <v>44</v>
      </c>
      <c r="H64" s="32"/>
      <c r="I64" s="32"/>
      <c r="J64" s="32"/>
      <c r="K64" s="32"/>
      <c r="L64" s="57">
        <v>67076.664999999994</v>
      </c>
      <c r="M64" s="57"/>
      <c r="N64" s="2"/>
      <c r="O64" s="2"/>
      <c r="P64" s="2"/>
      <c r="Q64" s="2"/>
    </row>
    <row r="65" spans="1:17" x14ac:dyDescent="0.25">
      <c r="A65" s="32"/>
      <c r="B65" s="32"/>
      <c r="C65" s="32"/>
      <c r="D65" s="32"/>
      <c r="E65" s="32"/>
      <c r="F65" s="32"/>
      <c r="G65" s="31" t="s">
        <v>45</v>
      </c>
      <c r="H65" s="32"/>
      <c r="I65" s="32"/>
      <c r="J65" s="32"/>
      <c r="K65" s="32"/>
      <c r="L65" s="57">
        <v>208139.484</v>
      </c>
      <c r="M65" s="57"/>
      <c r="N65" s="2"/>
      <c r="O65" s="2"/>
      <c r="P65" s="2"/>
      <c r="Q65" s="2"/>
    </row>
    <row r="66" spans="1:17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2"/>
      <c r="O66" s="2"/>
      <c r="P66" s="2"/>
      <c r="Q66" s="2"/>
    </row>
    <row r="67" spans="1:17" x14ac:dyDescent="0.25">
      <c r="A67" s="31" t="s">
        <v>46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2"/>
      <c r="O67" s="2"/>
      <c r="P67" s="2"/>
      <c r="Q67" s="2"/>
    </row>
    <row r="68" spans="1:17" x14ac:dyDescent="0.25">
      <c r="A68" s="31" t="s">
        <v>47</v>
      </c>
      <c r="B68" s="32"/>
      <c r="C68" s="58">
        <v>137598.29999999999</v>
      </c>
      <c r="D68" s="58"/>
      <c r="E68" s="32"/>
      <c r="F68" s="32"/>
      <c r="G68" s="32"/>
      <c r="H68" s="32"/>
      <c r="I68" s="32"/>
      <c r="J68" s="32"/>
      <c r="K68" s="32"/>
      <c r="L68" s="32"/>
      <c r="M68" s="32"/>
      <c r="N68" s="2"/>
      <c r="O68" s="2"/>
      <c r="P68" s="2"/>
      <c r="Q68" s="2"/>
    </row>
    <row r="69" spans="1:17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2"/>
      <c r="O69" s="2"/>
      <c r="P69" s="2"/>
      <c r="Q69" s="2"/>
    </row>
    <row r="70" spans="1:17" x14ac:dyDescent="0.25">
      <c r="A70" s="31" t="s">
        <v>48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2"/>
      <c r="O70" s="2"/>
      <c r="P70" s="2"/>
      <c r="Q70" s="2"/>
    </row>
    <row r="71" spans="1:17" x14ac:dyDescent="0.25">
      <c r="A71" s="34" t="s">
        <v>49</v>
      </c>
      <c r="B71" s="34"/>
      <c r="C71" s="34"/>
      <c r="D71" s="34"/>
      <c r="E71" s="34"/>
      <c r="F71" s="42">
        <f>'[1]Предельный уровень'!$C$42*1000</f>
        <v>0</v>
      </c>
      <c r="G71" s="42"/>
      <c r="H71" s="34"/>
      <c r="I71" s="34"/>
      <c r="J71" s="34"/>
      <c r="K71" s="34"/>
      <c r="L71" s="35"/>
      <c r="M71" s="34"/>
      <c r="N71" s="3"/>
      <c r="O71" s="3"/>
      <c r="P71" s="3"/>
      <c r="Q71" s="3"/>
    </row>
    <row r="72" spans="1:17" x14ac:dyDescent="0.2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"/>
      <c r="O72" s="3"/>
      <c r="P72" s="3"/>
      <c r="Q72" s="3"/>
    </row>
    <row r="73" spans="1:17" x14ac:dyDescent="0.25">
      <c r="A73" s="3"/>
      <c r="B73" s="3"/>
      <c r="C73" s="3"/>
      <c r="D73" s="3"/>
      <c r="E73" s="3"/>
      <c r="F73" s="25"/>
      <c r="G73" s="25"/>
      <c r="H73" s="3"/>
      <c r="I73" s="3"/>
      <c r="J73" s="3"/>
      <c r="K73" s="3"/>
      <c r="L73" s="23"/>
      <c r="M73" s="3"/>
      <c r="N73" s="3"/>
      <c r="O73" s="3"/>
      <c r="P73" s="3"/>
      <c r="Q73" s="3"/>
    </row>
    <row r="74" spans="1:17" x14ac:dyDescent="0.25">
      <c r="A74" s="3"/>
      <c r="B74" s="3"/>
      <c r="C74" s="3"/>
      <c r="D74" s="3"/>
      <c r="E74" s="3"/>
      <c r="F74" s="25"/>
      <c r="G74" s="25"/>
      <c r="H74" s="3"/>
      <c r="I74" s="3"/>
      <c r="J74" s="3"/>
      <c r="K74" s="3"/>
      <c r="L74" s="23"/>
      <c r="M74" s="3"/>
      <c r="N74" s="3"/>
      <c r="O74" s="3"/>
      <c r="P74" s="3"/>
      <c r="Q74" s="3"/>
    </row>
    <row r="75" spans="1:17" x14ac:dyDescent="0.25">
      <c r="A75" s="3"/>
      <c r="B75" s="3"/>
      <c r="C75" s="3"/>
      <c r="D75" s="3"/>
      <c r="E75" s="3"/>
      <c r="F75" s="25"/>
      <c r="G75" s="25"/>
      <c r="H75" s="3"/>
      <c r="I75" s="3"/>
      <c r="J75" s="3"/>
      <c r="K75" s="3"/>
      <c r="L75" s="23"/>
      <c r="M75" s="3"/>
      <c r="N75" s="3"/>
      <c r="O75" s="3"/>
      <c r="P75" s="3"/>
      <c r="Q75" s="3"/>
    </row>
    <row r="76" spans="1:17" x14ac:dyDescent="0.25">
      <c r="A76" s="3"/>
      <c r="B76" s="3"/>
      <c r="C76" s="3"/>
      <c r="D76" s="3"/>
      <c r="E76" s="3"/>
      <c r="F76" s="25"/>
      <c r="G76" s="25"/>
      <c r="H76" s="3"/>
      <c r="I76" s="3"/>
      <c r="J76" s="3"/>
      <c r="K76" s="3"/>
      <c r="L76" s="23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25"/>
      <c r="G77" s="25"/>
      <c r="H77" s="3"/>
      <c r="I77" s="3"/>
      <c r="J77" s="3"/>
      <c r="K77" s="3"/>
      <c r="L77" s="23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 x14ac:dyDescent="0.25">
      <c r="A83" s="12" t="s">
        <v>51</v>
      </c>
      <c r="B83" s="63">
        <v>336.92</v>
      </c>
      <c r="C83" s="64"/>
      <c r="D83" s="64"/>
      <c r="E83" s="65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35" customHeight="1" x14ac:dyDescent="0.25">
      <c r="A84" s="19" t="s">
        <v>59</v>
      </c>
      <c r="B84" s="66">
        <v>3.1</v>
      </c>
      <c r="C84" s="67"/>
      <c r="D84" s="67"/>
      <c r="E84" s="68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8.5" customHeight="1" x14ac:dyDescent="0.25">
      <c r="A85" s="19" t="s">
        <v>54</v>
      </c>
      <c r="B85" s="69">
        <v>1.1319999999999999</v>
      </c>
      <c r="C85" s="70"/>
      <c r="D85" s="70"/>
      <c r="E85" s="7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55</v>
      </c>
      <c r="B86" s="69">
        <v>0.32400000000000001</v>
      </c>
      <c r="C86" s="70"/>
      <c r="D86" s="70"/>
      <c r="E86" s="71"/>
    </row>
    <row r="87" spans="1:17" ht="30.75" thickBot="1" x14ac:dyDescent="0.3">
      <c r="A87" s="20" t="s">
        <v>56</v>
      </c>
      <c r="B87" s="69">
        <v>1.6419999999999999</v>
      </c>
      <c r="C87" s="70"/>
      <c r="D87" s="70"/>
      <c r="E87" s="7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1" t="s">
        <v>52</v>
      </c>
      <c r="B88" s="22">
        <v>340.02000000000004</v>
      </c>
      <c r="C88" s="22">
        <v>340.02000000000004</v>
      </c>
      <c r="D88" s="22">
        <v>340.02000000000004</v>
      </c>
      <c r="E88" s="74">
        <v>340.02000000000004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6">
    <mergeCell ref="B83:E83"/>
    <mergeCell ref="B84:E84"/>
    <mergeCell ref="B85:E85"/>
    <mergeCell ref="B86:E86"/>
    <mergeCell ref="B87:E87"/>
    <mergeCell ref="J39:K39"/>
    <mergeCell ref="C42:D42"/>
    <mergeCell ref="L49:M49"/>
    <mergeCell ref="L50:M50"/>
    <mergeCell ref="C53:D53"/>
    <mergeCell ref="L65:M65"/>
    <mergeCell ref="C68:D68"/>
    <mergeCell ref="L47:M47"/>
    <mergeCell ref="L45:M45"/>
    <mergeCell ref="L46:M46"/>
    <mergeCell ref="C56:D56"/>
    <mergeCell ref="E59:F59"/>
    <mergeCell ref="L61:M61"/>
    <mergeCell ref="L62:M62"/>
    <mergeCell ref="L64:M64"/>
    <mergeCell ref="L35:M35"/>
    <mergeCell ref="L36:M36"/>
    <mergeCell ref="L34:M34"/>
    <mergeCell ref="L37:M37"/>
    <mergeCell ref="L63:M63"/>
    <mergeCell ref="F31:G31"/>
    <mergeCell ref="L33:M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topLeftCell="A58" zoomScale="80" zoomScaleNormal="80" workbookViewId="0">
      <selection activeCell="A87" sqref="A87:E87"/>
    </sheetView>
  </sheetViews>
  <sheetFormatPr defaultRowHeight="15" x14ac:dyDescent="0.25"/>
  <cols>
    <col min="1" max="1" width="15.85546875" customWidth="1"/>
    <col min="2" max="2" width="9.85546875" customWidth="1"/>
    <col min="3" max="3" width="15.14062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1"/>
      <c r="N1" s="1"/>
      <c r="O1" s="1"/>
      <c r="P1" s="1"/>
      <c r="Q1" s="1"/>
    </row>
    <row r="2" spans="1:18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40">
        <v>42614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58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48"/>
      <c r="B6" s="48"/>
      <c r="C6" s="48"/>
      <c r="D6" s="48"/>
      <c r="E6" s="48"/>
      <c r="F6" s="48"/>
      <c r="G6" s="49" t="s">
        <v>2</v>
      </c>
      <c r="H6" s="50"/>
      <c r="I6" s="50"/>
      <c r="J6" s="51"/>
      <c r="L6" s="1"/>
      <c r="M6" s="1"/>
      <c r="N6" s="1"/>
      <c r="O6" s="1"/>
      <c r="P6" s="1"/>
      <c r="Q6" s="1"/>
    </row>
    <row r="7" spans="1:18" x14ac:dyDescent="0.25">
      <c r="A7" s="48"/>
      <c r="B7" s="48"/>
      <c r="C7" s="48"/>
      <c r="D7" s="48"/>
      <c r="E7" s="48"/>
      <c r="F7" s="48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30">
        <f>ROUND(($H$14+$H$14*0.0878*1.53+B87),2)</f>
        <v>2464.29</v>
      </c>
      <c r="H8" s="30">
        <f>ROUND(($H$14+$H$14*0.0878*1.53+C87),2)</f>
        <v>2464.29</v>
      </c>
      <c r="I8" s="30">
        <f>ROUND(($H$14+$H$14*0.0878*1.53+D87),2)</f>
        <v>2464.29</v>
      </c>
      <c r="J8" s="30">
        <f>ROUND(($H$14+$H$14*0.0878*1.53+E87),2)</f>
        <v>2464.29</v>
      </c>
      <c r="L8" s="1"/>
      <c r="M8" s="24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4"/>
      <c r="H10" s="24"/>
      <c r="I10" s="24"/>
      <c r="J10" s="24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31" t="s">
        <v>8</v>
      </c>
      <c r="B13" s="32"/>
      <c r="C13" s="32"/>
      <c r="D13" s="32"/>
      <c r="E13" s="32"/>
      <c r="F13" s="32"/>
      <c r="G13" s="33"/>
      <c r="H13" s="32"/>
      <c r="I13" s="32"/>
      <c r="J13" s="32"/>
      <c r="K13" s="32"/>
      <c r="L13" s="32"/>
      <c r="M13" s="32"/>
      <c r="N13" s="2"/>
      <c r="O13" s="2"/>
      <c r="P13" s="2"/>
      <c r="Q13" s="2"/>
    </row>
    <row r="14" spans="1:18" x14ac:dyDescent="0.25">
      <c r="A14" s="34" t="s">
        <v>9</v>
      </c>
      <c r="B14" s="34"/>
      <c r="C14" s="34"/>
      <c r="D14" s="34"/>
      <c r="E14" s="34"/>
      <c r="F14" s="34"/>
      <c r="G14" s="34"/>
      <c r="H14" s="52">
        <v>2169.7199999999998</v>
      </c>
      <c r="I14" s="52"/>
      <c r="J14" s="34"/>
      <c r="K14" s="34"/>
      <c r="L14" s="35"/>
      <c r="M14" s="34"/>
      <c r="N14" s="3"/>
      <c r="O14" s="3"/>
      <c r="P14" s="3"/>
      <c r="Q14" s="3"/>
    </row>
    <row r="15" spans="1:18" x14ac:dyDescent="0.25">
      <c r="A15" s="32" t="s">
        <v>10</v>
      </c>
      <c r="B15" s="32"/>
      <c r="C15" s="32"/>
      <c r="D15" s="32"/>
      <c r="E15" s="32"/>
      <c r="F15" s="32"/>
      <c r="G15" s="33"/>
      <c r="H15" s="32"/>
      <c r="I15" s="32"/>
      <c r="J15" s="32"/>
      <c r="K15" s="32"/>
      <c r="L15" s="32"/>
      <c r="M15" s="32"/>
      <c r="N15" s="2"/>
      <c r="O15" s="2"/>
      <c r="P15" s="2"/>
      <c r="Q15" s="2"/>
    </row>
    <row r="16" spans="1:18" x14ac:dyDescent="0.25">
      <c r="A16" s="31" t="s">
        <v>11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2"/>
      <c r="O16" s="2"/>
      <c r="P16" s="2"/>
      <c r="Q16" s="2"/>
    </row>
    <row r="17" spans="1:18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2"/>
      <c r="O17" s="2"/>
      <c r="P17" s="2"/>
      <c r="Q17" s="2"/>
    </row>
    <row r="18" spans="1:18" x14ac:dyDescent="0.25">
      <c r="A18" s="34" t="s">
        <v>12</v>
      </c>
      <c r="B18" s="34"/>
      <c r="C18" s="34"/>
      <c r="D18" s="34"/>
      <c r="E18" s="34"/>
      <c r="F18" s="34"/>
      <c r="G18" s="34"/>
      <c r="H18" s="34"/>
      <c r="I18" s="34"/>
      <c r="J18" s="34"/>
      <c r="K18" s="53" t="s">
        <v>61</v>
      </c>
      <c r="L18" s="53"/>
      <c r="M18" s="43"/>
      <c r="N18" s="3"/>
      <c r="O18" s="3"/>
      <c r="P18" s="3"/>
      <c r="Q18" s="3"/>
    </row>
    <row r="19" spans="1:18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6"/>
      <c r="L19" s="36"/>
      <c r="M19" s="32"/>
      <c r="N19" s="2"/>
      <c r="O19" s="2"/>
      <c r="P19" s="17"/>
      <c r="Q19" s="2"/>
    </row>
    <row r="20" spans="1:18" x14ac:dyDescent="0.25">
      <c r="A20" s="34" t="s">
        <v>13</v>
      </c>
      <c r="B20" s="34"/>
      <c r="C20" s="34"/>
      <c r="D20" s="34"/>
      <c r="E20" s="34"/>
      <c r="F20" s="34"/>
      <c r="G20" s="34"/>
      <c r="H20" s="34"/>
      <c r="I20" s="34"/>
      <c r="J20" s="37"/>
      <c r="K20" s="52" t="s">
        <v>62</v>
      </c>
      <c r="L20" s="52"/>
      <c r="M20" s="44"/>
      <c r="N20" s="3"/>
      <c r="O20" s="3"/>
      <c r="P20" s="23"/>
      <c r="Q20" s="3"/>
    </row>
    <row r="21" spans="1:18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6"/>
      <c r="L21" s="36"/>
      <c r="M21" s="32"/>
      <c r="N21" s="2"/>
      <c r="O21" s="2"/>
      <c r="P21" s="27"/>
      <c r="Q21" s="2"/>
    </row>
    <row r="22" spans="1:18" x14ac:dyDescent="0.25">
      <c r="A22" s="34" t="s">
        <v>14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"/>
      <c r="O22" s="3"/>
      <c r="P22" s="23"/>
      <c r="Q22" s="23"/>
      <c r="R22" s="28"/>
    </row>
    <row r="23" spans="1:18" x14ac:dyDescent="0.25">
      <c r="A23" s="32" t="s">
        <v>15</v>
      </c>
      <c r="B23" s="54">
        <v>2.41037898769924E-3</v>
      </c>
      <c r="C23" s="54"/>
      <c r="D23" s="38"/>
      <c r="E23" s="32"/>
      <c r="F23" s="38"/>
      <c r="G23" s="32"/>
      <c r="H23" s="35"/>
      <c r="I23" s="32"/>
      <c r="J23" s="32"/>
      <c r="K23" s="32"/>
      <c r="L23" s="32"/>
      <c r="M23" s="32"/>
      <c r="N23" s="2"/>
      <c r="O23" s="2"/>
      <c r="P23" s="2"/>
      <c r="Q23" s="2"/>
      <c r="R23" s="28"/>
    </row>
    <row r="24" spans="1:18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2"/>
      <c r="O24" s="2"/>
      <c r="P24" s="2"/>
      <c r="Q24" s="2"/>
      <c r="R24" s="29"/>
    </row>
    <row r="25" spans="1:18" x14ac:dyDescent="0.25">
      <c r="A25" s="34" t="s">
        <v>16</v>
      </c>
      <c r="B25" s="34"/>
      <c r="C25" s="34"/>
      <c r="D25" s="34"/>
      <c r="E25" s="34"/>
      <c r="F25" s="34"/>
      <c r="G25" s="34"/>
      <c r="H25" s="34"/>
      <c r="I25" s="34"/>
      <c r="J25" s="34"/>
      <c r="K25" s="55">
        <v>1695.8430000000001</v>
      </c>
      <c r="L25" s="55"/>
      <c r="M25" s="37"/>
      <c r="N25" s="3"/>
      <c r="O25" s="3"/>
      <c r="P25" s="3"/>
      <c r="Q25" s="3"/>
    </row>
    <row r="26" spans="1:18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2"/>
      <c r="O26" s="2"/>
      <c r="P26" s="2"/>
      <c r="Q26" s="2"/>
    </row>
    <row r="27" spans="1:18" x14ac:dyDescent="0.25">
      <c r="A27" s="31" t="s">
        <v>17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2"/>
      <c r="O27" s="2"/>
      <c r="P27" s="2"/>
      <c r="Q27" s="2"/>
    </row>
    <row r="28" spans="1:18" x14ac:dyDescent="0.25">
      <c r="A28" s="31" t="s">
        <v>18</v>
      </c>
      <c r="B28" s="32"/>
      <c r="C28" s="32"/>
      <c r="D28" s="32"/>
      <c r="E28" s="39"/>
      <c r="F28" s="52">
        <v>0</v>
      </c>
      <c r="G28" s="52"/>
      <c r="H28" s="32"/>
      <c r="I28" s="32"/>
      <c r="J28" s="32"/>
      <c r="K28" s="32"/>
      <c r="L28" s="32"/>
      <c r="M28" s="32"/>
      <c r="N28" s="2"/>
      <c r="O28" s="2"/>
      <c r="P28" s="2"/>
      <c r="Q28" s="2"/>
    </row>
    <row r="29" spans="1:18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2"/>
      <c r="O29" s="2"/>
      <c r="P29" s="2"/>
      <c r="Q29" s="2"/>
    </row>
    <row r="30" spans="1:18" x14ac:dyDescent="0.25">
      <c r="A30" s="31" t="s">
        <v>19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2"/>
      <c r="O30" s="2"/>
      <c r="P30" s="2"/>
      <c r="Q30" s="2"/>
    </row>
    <row r="31" spans="1:18" x14ac:dyDescent="0.25">
      <c r="A31" s="31" t="s">
        <v>20</v>
      </c>
      <c r="B31" s="32"/>
      <c r="C31" s="32"/>
      <c r="D31" s="39"/>
      <c r="E31" s="39"/>
      <c r="F31" s="45">
        <f>SUM(L33:M37)</f>
        <v>905.59919200000002</v>
      </c>
      <c r="G31" s="45"/>
      <c r="H31" s="38"/>
      <c r="I31" s="32"/>
      <c r="J31" s="32"/>
      <c r="K31" s="32"/>
      <c r="L31" s="32"/>
      <c r="M31" s="32"/>
      <c r="N31" s="2"/>
      <c r="O31" s="2"/>
      <c r="P31" s="2"/>
      <c r="Q31" s="2"/>
    </row>
    <row r="32" spans="1:18" x14ac:dyDescent="0.25">
      <c r="A32" s="31" t="s">
        <v>21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2"/>
      <c r="O32" s="2"/>
      <c r="P32" s="2"/>
      <c r="Q32" s="2"/>
    </row>
    <row r="33" spans="1:17" x14ac:dyDescent="0.25">
      <c r="A33" s="32"/>
      <c r="B33" s="32"/>
      <c r="C33" s="32"/>
      <c r="D33" s="32"/>
      <c r="E33" s="32"/>
      <c r="F33" s="32"/>
      <c r="G33" s="31" t="s">
        <v>22</v>
      </c>
      <c r="H33" s="32"/>
      <c r="I33" s="32"/>
      <c r="J33" s="33"/>
      <c r="K33" s="32"/>
      <c r="L33" s="46">
        <v>2.1782419999999996</v>
      </c>
      <c r="M33" s="46"/>
      <c r="N33" s="2"/>
      <c r="O33" s="3"/>
      <c r="P33" s="3"/>
      <c r="Q33" s="2"/>
    </row>
    <row r="34" spans="1:17" x14ac:dyDescent="0.25">
      <c r="A34" s="32"/>
      <c r="B34" s="32"/>
      <c r="C34" s="32"/>
      <c r="D34" s="32"/>
      <c r="E34" s="32"/>
      <c r="F34" s="32"/>
      <c r="G34" s="31" t="s">
        <v>23</v>
      </c>
      <c r="H34" s="32"/>
      <c r="I34" s="32"/>
      <c r="J34" s="33"/>
      <c r="K34" s="32"/>
      <c r="L34" s="56">
        <v>385.51071100000007</v>
      </c>
      <c r="M34" s="56"/>
      <c r="N34" s="2"/>
      <c r="O34" s="3"/>
      <c r="P34" s="3"/>
      <c r="Q34" s="2"/>
    </row>
    <row r="35" spans="1:17" x14ac:dyDescent="0.25">
      <c r="A35" s="32"/>
      <c r="B35" s="32"/>
      <c r="C35" s="32"/>
      <c r="D35" s="32"/>
      <c r="E35" s="32"/>
      <c r="F35" s="32"/>
      <c r="G35" s="31" t="s">
        <v>24</v>
      </c>
      <c r="H35" s="32"/>
      <c r="I35" s="32"/>
      <c r="J35" s="33"/>
      <c r="K35" s="32"/>
      <c r="L35" s="56">
        <v>209.642652</v>
      </c>
      <c r="M35" s="56"/>
      <c r="N35" s="2"/>
      <c r="O35" s="3"/>
      <c r="P35" s="3"/>
      <c r="Q35" s="2"/>
    </row>
    <row r="36" spans="1:17" x14ac:dyDescent="0.25">
      <c r="A36" s="32"/>
      <c r="B36" s="32"/>
      <c r="C36" s="32"/>
      <c r="D36" s="32"/>
      <c r="E36" s="32"/>
      <c r="F36" s="32"/>
      <c r="G36" s="31" t="s">
        <v>25</v>
      </c>
      <c r="H36" s="32"/>
      <c r="I36" s="32"/>
      <c r="J36" s="33"/>
      <c r="K36" s="32"/>
      <c r="L36" s="56">
        <v>60.893252000000004</v>
      </c>
      <c r="M36" s="56"/>
      <c r="N36" s="2"/>
      <c r="O36" s="3"/>
      <c r="P36" s="3"/>
      <c r="Q36" s="2"/>
    </row>
    <row r="37" spans="1:17" x14ac:dyDescent="0.25">
      <c r="A37" s="32"/>
      <c r="B37" s="32"/>
      <c r="C37" s="32"/>
      <c r="D37" s="32"/>
      <c r="E37" s="32"/>
      <c r="F37" s="32"/>
      <c r="G37" s="31" t="s">
        <v>26</v>
      </c>
      <c r="H37" s="32"/>
      <c r="I37" s="32"/>
      <c r="J37" s="33"/>
      <c r="K37" s="32"/>
      <c r="L37" s="56">
        <v>247.374335</v>
      </c>
      <c r="M37" s="56"/>
      <c r="N37" s="2"/>
      <c r="O37" s="2"/>
      <c r="P37" s="2"/>
      <c r="Q37" s="2"/>
    </row>
    <row r="38" spans="1:17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2"/>
      <c r="O38" s="2"/>
      <c r="P38" s="2"/>
      <c r="Q38" s="2"/>
    </row>
    <row r="39" spans="1:17" x14ac:dyDescent="0.25">
      <c r="A39" s="34" t="s">
        <v>27</v>
      </c>
      <c r="B39" s="34"/>
      <c r="C39" s="34"/>
      <c r="D39" s="34"/>
      <c r="E39" s="34"/>
      <c r="F39" s="34"/>
      <c r="G39" s="34"/>
      <c r="H39" s="34"/>
      <c r="I39" s="34"/>
      <c r="J39" s="58">
        <v>257.40129999999999</v>
      </c>
      <c r="K39" s="58"/>
      <c r="L39" s="34"/>
      <c r="M39" s="34"/>
      <c r="N39" s="3"/>
      <c r="O39" s="3"/>
      <c r="P39" s="3"/>
      <c r="Q39" s="3"/>
    </row>
    <row r="40" spans="1:17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2"/>
      <c r="O40" s="2"/>
      <c r="P40" s="2"/>
      <c r="Q40" s="2"/>
    </row>
    <row r="41" spans="1:17" x14ac:dyDescent="0.25">
      <c r="A41" s="31" t="s">
        <v>28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2"/>
      <c r="O41" s="2"/>
      <c r="P41" s="2"/>
      <c r="Q41" s="2"/>
    </row>
    <row r="42" spans="1:17" x14ac:dyDescent="0.25">
      <c r="A42" s="37" t="s">
        <v>29</v>
      </c>
      <c r="B42" s="37"/>
      <c r="C42" s="52">
        <f>SUM(L45:M50)</f>
        <v>1234.1619999999998</v>
      </c>
      <c r="D42" s="52"/>
      <c r="E42" s="38"/>
      <c r="F42" s="37"/>
      <c r="G42" s="37"/>
      <c r="H42" s="37"/>
      <c r="I42" s="37"/>
      <c r="J42" s="37"/>
      <c r="K42" s="37"/>
      <c r="L42" s="37"/>
      <c r="M42" s="37"/>
      <c r="N42" s="4"/>
      <c r="O42" s="4"/>
      <c r="P42" s="4"/>
      <c r="Q42" s="6"/>
    </row>
    <row r="43" spans="1:17" x14ac:dyDescent="0.25">
      <c r="A43" s="31" t="s">
        <v>21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2"/>
      <c r="O43" s="2"/>
      <c r="P43" s="2"/>
      <c r="Q43" s="2"/>
    </row>
    <row r="44" spans="1:17" x14ac:dyDescent="0.25">
      <c r="A44" s="32"/>
      <c r="B44" s="32"/>
      <c r="C44" s="32"/>
      <c r="D44" s="32" t="s">
        <v>30</v>
      </c>
      <c r="E44" s="32"/>
      <c r="F44" s="32"/>
      <c r="G44" s="32"/>
      <c r="H44" s="32"/>
      <c r="I44" s="32"/>
      <c r="J44" s="32"/>
      <c r="K44" s="32"/>
      <c r="L44" s="41"/>
      <c r="M44" s="41"/>
      <c r="N44" s="2"/>
      <c r="O44" s="2"/>
      <c r="P44" s="2"/>
      <c r="Q44" s="2"/>
    </row>
    <row r="45" spans="1:17" x14ac:dyDescent="0.25">
      <c r="A45" s="32"/>
      <c r="B45" s="32"/>
      <c r="C45" s="32"/>
      <c r="D45" s="32"/>
      <c r="E45" s="32"/>
      <c r="F45" s="32"/>
      <c r="G45" s="32" t="s">
        <v>31</v>
      </c>
      <c r="H45" s="32"/>
      <c r="I45" s="32"/>
      <c r="J45" s="32"/>
      <c r="K45" s="32"/>
      <c r="L45" s="60">
        <v>332.68799999999999</v>
      </c>
      <c r="M45" s="60"/>
      <c r="N45" s="2"/>
      <c r="O45" s="2"/>
      <c r="P45" s="2"/>
      <c r="Q45" s="2"/>
    </row>
    <row r="46" spans="1:17" x14ac:dyDescent="0.25">
      <c r="A46" s="32"/>
      <c r="B46" s="32"/>
      <c r="C46" s="32"/>
      <c r="D46" s="32"/>
      <c r="E46" s="32"/>
      <c r="F46" s="32"/>
      <c r="G46" s="32" t="s">
        <v>32</v>
      </c>
      <c r="H46" s="32"/>
      <c r="I46" s="32"/>
      <c r="J46" s="32"/>
      <c r="K46" s="32"/>
      <c r="L46" s="59">
        <v>203.209</v>
      </c>
      <c r="M46" s="59"/>
      <c r="N46" s="2"/>
      <c r="O46" s="2"/>
      <c r="P46" s="2"/>
      <c r="Q46" s="2"/>
    </row>
    <row r="47" spans="1:17" x14ac:dyDescent="0.25">
      <c r="A47" s="32"/>
      <c r="B47" s="32"/>
      <c r="C47" s="32"/>
      <c r="D47" s="32"/>
      <c r="E47" s="32"/>
      <c r="F47" s="32"/>
      <c r="G47" s="32" t="s">
        <v>33</v>
      </c>
      <c r="H47" s="32"/>
      <c r="I47" s="32"/>
      <c r="J47" s="32"/>
      <c r="K47" s="32"/>
      <c r="L47" s="59">
        <v>122.247</v>
      </c>
      <c r="M47" s="59"/>
      <c r="N47" s="2"/>
      <c r="O47" s="2"/>
      <c r="P47" s="2"/>
      <c r="Q47" s="2"/>
    </row>
    <row r="48" spans="1:17" x14ac:dyDescent="0.25">
      <c r="A48" s="32"/>
      <c r="B48" s="32"/>
      <c r="C48" s="32"/>
      <c r="D48" s="32" t="s">
        <v>34</v>
      </c>
      <c r="E48" s="32"/>
      <c r="F48" s="32"/>
      <c r="G48" s="32"/>
      <c r="H48" s="32"/>
      <c r="I48" s="32"/>
      <c r="J48" s="32"/>
      <c r="K48" s="32"/>
      <c r="L48" s="26"/>
      <c r="M48" s="26"/>
      <c r="N48" s="2"/>
      <c r="O48" s="2"/>
      <c r="P48" s="2"/>
      <c r="Q48" s="2"/>
    </row>
    <row r="49" spans="1:17" x14ac:dyDescent="0.25">
      <c r="A49" s="32"/>
      <c r="B49" s="32"/>
      <c r="C49" s="32"/>
      <c r="D49" s="32"/>
      <c r="E49" s="32"/>
      <c r="F49" s="32"/>
      <c r="G49" s="32" t="s">
        <v>31</v>
      </c>
      <c r="H49" s="32"/>
      <c r="I49" s="32"/>
      <c r="J49" s="32"/>
      <c r="K49" s="32"/>
      <c r="L49" s="60">
        <v>291.19799999999998</v>
      </c>
      <c r="M49" s="60"/>
      <c r="N49" s="2"/>
      <c r="O49" s="2"/>
      <c r="P49" s="2"/>
      <c r="Q49" s="2"/>
    </row>
    <row r="50" spans="1:17" x14ac:dyDescent="0.25">
      <c r="A50" s="32"/>
      <c r="B50" s="32"/>
      <c r="C50" s="32"/>
      <c r="D50" s="32"/>
      <c r="E50" s="32"/>
      <c r="F50" s="32"/>
      <c r="G50" s="32" t="s">
        <v>33</v>
      </c>
      <c r="H50" s="32"/>
      <c r="I50" s="32"/>
      <c r="J50" s="32"/>
      <c r="K50" s="32"/>
      <c r="L50" s="59">
        <v>284.82</v>
      </c>
      <c r="M50" s="59"/>
      <c r="N50" s="2"/>
      <c r="O50" s="2"/>
      <c r="P50" s="2"/>
      <c r="Q50" s="2"/>
    </row>
    <row r="51" spans="1:17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2"/>
      <c r="O51" s="2"/>
      <c r="P51" s="2"/>
      <c r="Q51" s="2"/>
    </row>
    <row r="52" spans="1:17" x14ac:dyDescent="0.25">
      <c r="A52" s="31" t="s">
        <v>35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2"/>
      <c r="O52" s="2"/>
      <c r="P52" s="2"/>
      <c r="Q52" s="2"/>
    </row>
    <row r="53" spans="1:17" x14ac:dyDescent="0.25">
      <c r="A53" s="31" t="s">
        <v>36</v>
      </c>
      <c r="B53" s="32"/>
      <c r="C53" s="62">
        <v>1074635.9180000001</v>
      </c>
      <c r="D53" s="62"/>
      <c r="E53" s="32"/>
      <c r="F53" s="32"/>
      <c r="G53" s="32"/>
      <c r="H53" s="32"/>
      <c r="I53" s="32"/>
      <c r="J53" s="32"/>
      <c r="K53" s="32"/>
      <c r="L53" s="32"/>
      <c r="M53" s="32"/>
      <c r="N53" s="2"/>
      <c r="O53" s="2"/>
      <c r="P53" s="2"/>
      <c r="Q53" s="2"/>
    </row>
    <row r="54" spans="1:17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"/>
      <c r="O54" s="2"/>
      <c r="P54" s="2"/>
      <c r="Q54" s="2"/>
    </row>
    <row r="55" spans="1:17" x14ac:dyDescent="0.25">
      <c r="A55" s="31" t="s">
        <v>37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"/>
      <c r="O55" s="2"/>
      <c r="P55" s="2"/>
      <c r="Q55" s="2"/>
    </row>
    <row r="56" spans="1:17" x14ac:dyDescent="0.25">
      <c r="A56" s="31" t="s">
        <v>38</v>
      </c>
      <c r="B56" s="32"/>
      <c r="C56" s="61">
        <v>0</v>
      </c>
      <c r="D56" s="61"/>
      <c r="E56" s="32"/>
      <c r="F56" s="32"/>
      <c r="G56" s="32"/>
      <c r="H56" s="32"/>
      <c r="I56" s="32"/>
      <c r="J56" s="32"/>
      <c r="K56" s="32"/>
      <c r="L56" s="32"/>
      <c r="M56" s="32"/>
      <c r="N56" s="2"/>
      <c r="O56" s="2"/>
      <c r="P56" s="2"/>
      <c r="Q56" s="2"/>
    </row>
    <row r="57" spans="1:17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2"/>
      <c r="O57" s="2"/>
      <c r="P57" s="2"/>
      <c r="Q57" s="2"/>
    </row>
    <row r="58" spans="1:17" x14ac:dyDescent="0.25">
      <c r="A58" s="31" t="s">
        <v>39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2"/>
      <c r="O58" s="2"/>
      <c r="P58" s="2"/>
      <c r="Q58" s="2"/>
    </row>
    <row r="59" spans="1:17" x14ac:dyDescent="0.25">
      <c r="A59" s="31" t="s">
        <v>40</v>
      </c>
      <c r="B59" s="32"/>
      <c r="C59" s="39"/>
      <c r="D59" s="39"/>
      <c r="E59" s="62">
        <f>SUM(L61:M65)</f>
        <v>715975.90500000003</v>
      </c>
      <c r="F59" s="62"/>
      <c r="G59" s="32"/>
      <c r="H59" s="32"/>
      <c r="I59" s="32"/>
      <c r="J59" s="32"/>
      <c r="K59" s="32"/>
      <c r="L59" s="32"/>
      <c r="M59" s="32"/>
      <c r="N59" s="2"/>
      <c r="O59" s="2"/>
      <c r="P59" s="2"/>
      <c r="Q59" s="2"/>
    </row>
    <row r="60" spans="1:17" x14ac:dyDescent="0.25">
      <c r="A60" s="31" t="s">
        <v>21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2"/>
      <c r="O60" s="2"/>
      <c r="P60" s="2"/>
      <c r="Q60" s="2"/>
    </row>
    <row r="61" spans="1:17" x14ac:dyDescent="0.25">
      <c r="A61" s="32"/>
      <c r="B61" s="32"/>
      <c r="C61" s="32"/>
      <c r="D61" s="32"/>
      <c r="E61" s="32"/>
      <c r="F61" s="32"/>
      <c r="G61" s="31" t="s">
        <v>41</v>
      </c>
      <c r="H61" s="32"/>
      <c r="I61" s="32"/>
      <c r="J61" s="32"/>
      <c r="K61" s="32"/>
      <c r="L61" s="52">
        <v>1234.1619999999998</v>
      </c>
      <c r="M61" s="52"/>
      <c r="N61" s="2"/>
      <c r="O61" s="2"/>
      <c r="P61" s="2"/>
      <c r="Q61" s="2"/>
    </row>
    <row r="62" spans="1:17" x14ac:dyDescent="0.25">
      <c r="A62" s="32"/>
      <c r="B62" s="32"/>
      <c r="C62" s="32"/>
      <c r="D62" s="32"/>
      <c r="E62" s="32"/>
      <c r="F62" s="32"/>
      <c r="G62" s="31" t="s">
        <v>42</v>
      </c>
      <c r="H62" s="32"/>
      <c r="I62" s="32"/>
      <c r="J62" s="32"/>
      <c r="K62" s="32"/>
      <c r="L62" s="57">
        <v>275713.44900000002</v>
      </c>
      <c r="M62" s="57"/>
      <c r="N62" s="2"/>
      <c r="O62" s="2"/>
      <c r="P62" s="2"/>
      <c r="Q62" s="2"/>
    </row>
    <row r="63" spans="1:17" x14ac:dyDescent="0.25">
      <c r="A63" s="32"/>
      <c r="B63" s="32"/>
      <c r="C63" s="32"/>
      <c r="D63" s="32"/>
      <c r="E63" s="32"/>
      <c r="F63" s="32"/>
      <c r="G63" s="31" t="s">
        <v>43</v>
      </c>
      <c r="H63" s="32"/>
      <c r="I63" s="32"/>
      <c r="J63" s="32"/>
      <c r="K63" s="32"/>
      <c r="L63" s="57">
        <v>163812.14499999999</v>
      </c>
      <c r="M63" s="57"/>
      <c r="N63" s="2"/>
      <c r="O63" s="2"/>
      <c r="P63" s="2"/>
      <c r="Q63" s="2"/>
    </row>
    <row r="64" spans="1:17" x14ac:dyDescent="0.25">
      <c r="A64" s="32"/>
      <c r="B64" s="32"/>
      <c r="C64" s="32"/>
      <c r="D64" s="32"/>
      <c r="E64" s="32"/>
      <c r="F64" s="32"/>
      <c r="G64" s="31" t="s">
        <v>44</v>
      </c>
      <c r="H64" s="32"/>
      <c r="I64" s="32"/>
      <c r="J64" s="32"/>
      <c r="K64" s="32"/>
      <c r="L64" s="57">
        <v>67076.664999999994</v>
      </c>
      <c r="M64" s="57"/>
      <c r="N64" s="2"/>
      <c r="O64" s="2"/>
      <c r="P64" s="2"/>
      <c r="Q64" s="2"/>
    </row>
    <row r="65" spans="1:17" x14ac:dyDescent="0.25">
      <c r="A65" s="32"/>
      <c r="B65" s="32"/>
      <c r="C65" s="32"/>
      <c r="D65" s="32"/>
      <c r="E65" s="32"/>
      <c r="F65" s="32"/>
      <c r="G65" s="31" t="s">
        <v>45</v>
      </c>
      <c r="H65" s="32"/>
      <c r="I65" s="32"/>
      <c r="J65" s="32"/>
      <c r="K65" s="32"/>
      <c r="L65" s="57">
        <v>208139.484</v>
      </c>
      <c r="M65" s="57"/>
      <c r="N65" s="2"/>
      <c r="O65" s="2"/>
      <c r="P65" s="2"/>
      <c r="Q65" s="2"/>
    </row>
    <row r="66" spans="1:17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2"/>
      <c r="O66" s="2"/>
      <c r="P66" s="2"/>
      <c r="Q66" s="2"/>
    </row>
    <row r="67" spans="1:17" x14ac:dyDescent="0.25">
      <c r="A67" s="31" t="s">
        <v>46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2"/>
      <c r="O67" s="2"/>
      <c r="P67" s="2"/>
      <c r="Q67" s="2"/>
    </row>
    <row r="68" spans="1:17" x14ac:dyDescent="0.25">
      <c r="A68" s="31" t="s">
        <v>47</v>
      </c>
      <c r="B68" s="32"/>
      <c r="C68" s="58">
        <v>137598.29999999999</v>
      </c>
      <c r="D68" s="58"/>
      <c r="E68" s="32"/>
      <c r="F68" s="32"/>
      <c r="G68" s="32"/>
      <c r="H68" s="32"/>
      <c r="I68" s="32"/>
      <c r="J68" s="32"/>
      <c r="K68" s="32"/>
      <c r="L68" s="32"/>
      <c r="M68" s="32"/>
      <c r="N68" s="2"/>
      <c r="O68" s="2"/>
      <c r="P68" s="2"/>
      <c r="Q68" s="2"/>
    </row>
    <row r="69" spans="1:17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2"/>
      <c r="O69" s="2"/>
      <c r="P69" s="2"/>
      <c r="Q69" s="2"/>
    </row>
    <row r="70" spans="1:17" x14ac:dyDescent="0.25">
      <c r="A70" s="31" t="s">
        <v>48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2"/>
      <c r="O70" s="2"/>
      <c r="P70" s="2"/>
      <c r="Q70" s="2"/>
    </row>
    <row r="71" spans="1:17" x14ac:dyDescent="0.25">
      <c r="A71" s="34" t="s">
        <v>49</v>
      </c>
      <c r="B71" s="34"/>
      <c r="C71" s="34"/>
      <c r="D71" s="34"/>
      <c r="E71" s="34"/>
      <c r="F71" s="42">
        <f>'[1]Предельный уровень'!$C$42*1000</f>
        <v>0</v>
      </c>
      <c r="G71" s="42"/>
      <c r="H71" s="34"/>
      <c r="I71" s="34"/>
      <c r="J71" s="34"/>
      <c r="K71" s="34"/>
      <c r="L71" s="35"/>
      <c r="M71" s="34"/>
      <c r="N71" s="3"/>
      <c r="O71" s="3"/>
      <c r="P71" s="3"/>
      <c r="Q71" s="3"/>
    </row>
    <row r="72" spans="1:17" x14ac:dyDescent="0.2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"/>
      <c r="O72" s="3"/>
      <c r="P72" s="3"/>
      <c r="Q72" s="3"/>
    </row>
    <row r="73" spans="1:17" ht="15" customHeight="1" x14ac:dyDescent="0.25">
      <c r="A73" s="72" t="s">
        <v>60</v>
      </c>
      <c r="B73" s="73"/>
      <c r="C73" s="73"/>
      <c r="D73" s="73"/>
      <c r="E73" s="73"/>
      <c r="F73" s="25"/>
      <c r="G73" s="25"/>
      <c r="H73" s="3"/>
      <c r="I73" s="3"/>
      <c r="J73" s="3"/>
      <c r="K73" s="3"/>
      <c r="L73" s="23"/>
      <c r="M73" s="3"/>
      <c r="N73" s="3"/>
      <c r="O73" s="3"/>
      <c r="P73" s="3"/>
      <c r="Q73" s="3"/>
    </row>
    <row r="74" spans="1:17" x14ac:dyDescent="0.25">
      <c r="A74" s="73"/>
      <c r="B74" s="73"/>
      <c r="C74" s="73"/>
      <c r="D74" s="73"/>
      <c r="E74" s="73"/>
      <c r="F74" s="25"/>
      <c r="G74" s="25"/>
      <c r="H74" s="3"/>
      <c r="I74" s="3"/>
      <c r="J74" s="3"/>
      <c r="K74" s="3"/>
      <c r="L74" s="23"/>
      <c r="M74" s="3"/>
      <c r="N74" s="3"/>
      <c r="O74" s="3"/>
      <c r="P74" s="3"/>
      <c r="Q74" s="3"/>
    </row>
    <row r="75" spans="1:17" x14ac:dyDescent="0.25">
      <c r="A75" s="73"/>
      <c r="B75" s="73"/>
      <c r="C75" s="73"/>
      <c r="D75" s="73"/>
      <c r="E75" s="73"/>
      <c r="F75" s="25"/>
      <c r="G75" s="25"/>
      <c r="H75" s="3"/>
      <c r="I75" s="3"/>
      <c r="J75" s="3"/>
      <c r="K75" s="3"/>
      <c r="L75" s="23"/>
      <c r="M75" s="3"/>
      <c r="N75" s="3"/>
      <c r="O75" s="3"/>
      <c r="P75" s="3"/>
      <c r="Q75" s="3"/>
    </row>
    <row r="76" spans="1:17" x14ac:dyDescent="0.25">
      <c r="A76" s="73"/>
      <c r="B76" s="73"/>
      <c r="C76" s="73"/>
      <c r="D76" s="73"/>
      <c r="E76" s="73"/>
      <c r="F76" s="25"/>
      <c r="G76" s="25"/>
      <c r="H76" s="3"/>
      <c r="I76" s="3"/>
      <c r="J76" s="3"/>
      <c r="K76" s="3"/>
      <c r="L76" s="23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25"/>
      <c r="G77" s="25"/>
      <c r="H77" s="3"/>
      <c r="I77" s="3"/>
      <c r="J77" s="3"/>
      <c r="K77" s="3"/>
      <c r="L77" s="23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 x14ac:dyDescent="0.25">
      <c r="A83" s="19" t="s">
        <v>59</v>
      </c>
      <c r="B83" s="66">
        <v>3.1</v>
      </c>
      <c r="C83" s="67"/>
      <c r="D83" s="67"/>
      <c r="E83" s="68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 x14ac:dyDescent="0.25">
      <c r="A84" s="19" t="s">
        <v>54</v>
      </c>
      <c r="B84" s="69">
        <v>1.1319999999999999</v>
      </c>
      <c r="C84" s="70"/>
      <c r="D84" s="70"/>
      <c r="E84" s="7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 x14ac:dyDescent="0.25">
      <c r="A85" s="19" t="s">
        <v>55</v>
      </c>
      <c r="B85" s="69">
        <v>0.32400000000000001</v>
      </c>
      <c r="C85" s="70"/>
      <c r="D85" s="70"/>
      <c r="E85" s="71"/>
    </row>
    <row r="86" spans="1:17" ht="30.75" thickBot="1" x14ac:dyDescent="0.3">
      <c r="A86" s="20" t="s">
        <v>56</v>
      </c>
      <c r="B86" s="69">
        <v>1.6419999999999999</v>
      </c>
      <c r="C86" s="70"/>
      <c r="D86" s="70"/>
      <c r="E86" s="7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 x14ac:dyDescent="0.3">
      <c r="A87" s="21" t="s">
        <v>52</v>
      </c>
      <c r="B87" s="22">
        <v>3.1</v>
      </c>
      <c r="C87" s="22">
        <v>3.1</v>
      </c>
      <c r="D87" s="22">
        <v>3.1</v>
      </c>
      <c r="E87" s="74">
        <v>3.1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36">
    <mergeCell ref="B83:E83"/>
    <mergeCell ref="B84:E84"/>
    <mergeCell ref="B85:E85"/>
    <mergeCell ref="B86:E86"/>
    <mergeCell ref="A73:E76"/>
    <mergeCell ref="J39:K39"/>
    <mergeCell ref="C42:D42"/>
    <mergeCell ref="L45:M45"/>
    <mergeCell ref="L46:M46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L33:M33"/>
    <mergeCell ref="L47:M47"/>
    <mergeCell ref="L34:M34"/>
    <mergeCell ref="L35:M35"/>
    <mergeCell ref="L36:M36"/>
    <mergeCell ref="L37:M37"/>
    <mergeCell ref="K20:L20"/>
    <mergeCell ref="B23:C23"/>
    <mergeCell ref="K25:L25"/>
    <mergeCell ref="F28:G28"/>
    <mergeCell ref="F31:G31"/>
    <mergeCell ref="A1:L2"/>
    <mergeCell ref="A6:F7"/>
    <mergeCell ref="G6:J6"/>
    <mergeCell ref="H14:I14"/>
    <mergeCell ref="K18:L18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Золина Виктория</cp:lastModifiedBy>
  <cp:lastPrinted>2015-03-13T09:19:41Z</cp:lastPrinted>
  <dcterms:created xsi:type="dcterms:W3CDTF">2012-06-18T12:12:35Z</dcterms:created>
  <dcterms:modified xsi:type="dcterms:W3CDTF">2016-10-14T04:53:35Z</dcterms:modified>
</cp:coreProperties>
</file>