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8 август 2017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71" i="10" l="1"/>
  <c r="E59" i="10"/>
  <c r="C42" i="10"/>
  <c r="F31" i="10"/>
  <c r="F71" i="9"/>
  <c r="E59" i="9"/>
  <c r="C42" i="9"/>
  <c r="F31" i="9"/>
  <c r="J8" i="10" l="1"/>
  <c r="I8" i="10"/>
  <c r="H8" i="10"/>
  <c r="B87" i="10" l="1"/>
  <c r="G8" i="10" s="1"/>
  <c r="B88" i="9" l="1"/>
  <c r="G8" i="9" l="1"/>
  <c r="J8" i="9" l="1"/>
  <c r="I8" i="9" l="1"/>
  <c r="H8" i="9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<sst xmlns="http://schemas.openxmlformats.org/spreadsheetml/2006/main" count="138" uniqueCount="63">
  <si>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</si>
  <si>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</si>
  <si>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</si>
  <si>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</si>
  <si>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</si>
  <si>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</si>
  <si>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</si>
  <si>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</si>
  <si>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</si>
  <si>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</si>
  <si>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</si>
  <si>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</si>
  <si>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</si>
  <si>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</si>
  <si>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</si>
  <si>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</si>
  <si>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</si>
  <si>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</si>
  <si>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</si>
  <si>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</si>
  <si>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</si>
  <si>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</si>
  <si>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</si>
  <si>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</si>
  <si>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</si>
  <si>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</si>
  <si>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</si>
  <si>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</si>
  <si>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</si>
  <si>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</si>
  <si>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</si>
  <si>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</si>
  <si>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</si>
  <si>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</si>
  <si>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</si>
  <si>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</si>
  <si>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</si>
  <si>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</si>
  <si>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</si>
  <si>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</si>
  <si>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</si>
  <si>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</si>
  <si>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</si>
  <si>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</si>
  <si>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</si>
  <si>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</si>
  <si>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</si>
  <si>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</si>
  <si>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</si>
  <si>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</si>
  <si>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</si>
  <si>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</si>
  <si>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</si>
  <si>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</si>
  <si>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</si>
  <si>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</si>
  <si>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</si>
  <si>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</si>
  <si>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</si>
  <si>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</si>
  <si>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</si>
  <si>
    <t>1312,56</t>
  </si>
  <si>
    <t>602910,15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</si>
</sst>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3" formatCode="#,##0.00000000"/>
    <numFmt numFmtId="174" formatCode="#,##0.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4" fontId="1" fillId="0" borderId="0" xfId="0" applyNumberFormat="1" applyFont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0" fontId="1" fillId="0" borderId="13" xfId="0" applyFont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3" fontId="2" fillId="0" borderId="5" xfId="0" applyNumberFormat="1" applyFont="1" applyFill="1" applyBorder="1" applyAlignment="1">
      <alignment horizontal="center"/>
    </xf>
    <xf numFmtId="174" fontId="2" fillId="0" borderId="5" xfId="0" applyNumberFormat="1" applyFont="1" applyFill="1" applyBorder="1" applyAlignment="1">
      <alignment horizontal="right"/>
    </xf>
    <xf numFmtId="174" fontId="2" fillId="0" borderId="2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4" fontId="2" fillId="0" borderId="2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&#1086;&#1087;&#1077;&#1088;&#1072;&#1090;&#1080;&#1074;&#1082;&#1072;%20&#1072;&#1074;&#1075;&#1091;&#1089;&#109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E25">
            <v>1012893.693</v>
          </cell>
        </row>
        <row r="42">
          <cell r="C42">
            <v>0</v>
          </cell>
        </row>
      </sheetData>
      <sheetData sheetId="2"/>
      <sheetData sheetId="3">
        <row r="22">
          <cell r="G22">
            <v>192455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90" zoomScaleNormal="9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1"/>
      <c r="P1" s="1"/>
      <c r="Q1" s="1"/>
    </row>
    <row r="2" spans="1:18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6">
        <v>42948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1"/>
      <c r="B6" s="51"/>
      <c r="C6" s="51"/>
      <c r="D6" s="51"/>
      <c r="E6" s="51"/>
      <c r="F6" s="51"/>
      <c r="G6" s="52" t="s">
        <v>2</v>
      </c>
      <c r="H6" s="53"/>
      <c r="I6" s="53"/>
      <c r="J6" s="54"/>
      <c r="L6" s="1"/>
      <c r="M6" s="1"/>
      <c r="N6" s="1"/>
      <c r="O6" s="1"/>
      <c r="P6" s="1"/>
      <c r="Q6" s="1"/>
    </row>
    <row r="7" spans="1:18" x14ac:dyDescent="0.25">
      <c r="A7" s="51"/>
      <c r="B7" s="51"/>
      <c r="C7" s="51"/>
      <c r="D7" s="51"/>
      <c r="E7" s="51"/>
      <c r="F7" s="5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7">
        <f>ROUND(($H$14+B88),2)</f>
        <v>2931.43</v>
      </c>
      <c r="H8" s="37">
        <f t="shared" ref="H8:J8" si="0">ROUND(($H$14+C88),2)</f>
        <v>2931.43</v>
      </c>
      <c r="I8" s="37">
        <f t="shared" si="0"/>
        <v>2931.43</v>
      </c>
      <c r="J8" s="37">
        <f t="shared" si="0"/>
        <v>2931.43</v>
      </c>
      <c r="L8" s="23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25">
      <c r="A14" s="30" t="s">
        <v>9</v>
      </c>
      <c r="B14" s="30"/>
      <c r="C14" s="30"/>
      <c r="D14" s="30"/>
      <c r="E14" s="30"/>
      <c r="F14" s="30"/>
      <c r="G14" s="30"/>
      <c r="H14" s="55">
        <v>2470.06</v>
      </c>
      <c r="I14" s="55"/>
      <c r="J14" s="30"/>
      <c r="K14" s="30"/>
      <c r="L14" s="31"/>
      <c r="M14" s="30"/>
      <c r="N14" s="3"/>
      <c r="O14" s="3"/>
      <c r="P14" s="3"/>
      <c r="Q14" s="3"/>
    </row>
    <row r="15" spans="1:18" x14ac:dyDescent="0.25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25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2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56" t="s">
        <v>61</v>
      </c>
      <c r="L18" s="56"/>
      <c r="M18" s="40"/>
      <c r="N18" s="3"/>
      <c r="O18" s="3"/>
      <c r="P18" s="3"/>
      <c r="Q18" s="3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39"/>
      <c r="P19" s="17"/>
      <c r="Q19" s="2"/>
    </row>
    <row r="20" spans="1:18" x14ac:dyDescent="0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55" t="s">
        <v>62</v>
      </c>
      <c r="L20" s="55"/>
      <c r="M20" s="41"/>
      <c r="N20" s="3"/>
      <c r="O20" s="22"/>
      <c r="P20" s="22"/>
      <c r="Q20" s="3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25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25">
      <c r="A23" s="28" t="s">
        <v>15</v>
      </c>
      <c r="B23" s="57">
        <v>1.9198511714655199E-3</v>
      </c>
      <c r="C23" s="57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25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58">
        <v>1561.7380000000001</v>
      </c>
      <c r="L25" s="58"/>
      <c r="M25" s="33"/>
      <c r="N25" s="3"/>
      <c r="O25" s="3"/>
      <c r="P25" s="3"/>
      <c r="Q25" s="3"/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25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25">
      <c r="A28" s="27" t="s">
        <v>18</v>
      </c>
      <c r="B28" s="28"/>
      <c r="C28" s="28"/>
      <c r="D28" s="28"/>
      <c r="E28" s="35"/>
      <c r="F28" s="55">
        <v>0</v>
      </c>
      <c r="G28" s="55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2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25">
      <c r="A31" s="27" t="s">
        <v>20</v>
      </c>
      <c r="B31" s="28"/>
      <c r="C31" s="28"/>
      <c r="D31" s="35"/>
      <c r="E31" s="35"/>
      <c r="F31" s="67">
        <f>SUM(L33:M37)</f>
        <v>912.73274599999991</v>
      </c>
      <c r="G31" s="67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25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25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68">
        <v>2.4242269999999997</v>
      </c>
      <c r="M33" s="68"/>
      <c r="N33" s="2"/>
      <c r="O33" s="3"/>
      <c r="P33" s="3"/>
      <c r="Q33" s="2"/>
    </row>
    <row r="34" spans="1:17" x14ac:dyDescent="0.25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69">
        <v>382.07861199999991</v>
      </c>
      <c r="M34" s="69"/>
      <c r="N34" s="2"/>
      <c r="O34" s="3"/>
      <c r="P34" s="3"/>
      <c r="Q34" s="2"/>
    </row>
    <row r="35" spans="1:17" x14ac:dyDescent="0.25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69">
        <v>226.35160000000002</v>
      </c>
      <c r="M35" s="69"/>
      <c r="N35" s="2"/>
      <c r="O35" s="3"/>
      <c r="P35" s="3"/>
      <c r="Q35" s="2"/>
    </row>
    <row r="36" spans="1:17" x14ac:dyDescent="0.25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69">
        <v>58.655625000000001</v>
      </c>
      <c r="M36" s="69"/>
      <c r="N36" s="2"/>
      <c r="O36" s="3"/>
      <c r="P36" s="3"/>
      <c r="Q36" s="2"/>
    </row>
    <row r="37" spans="1:17" x14ac:dyDescent="0.25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69">
        <v>243.22268199999999</v>
      </c>
      <c r="M37" s="69"/>
      <c r="N37" s="2"/>
      <c r="O37" s="2"/>
      <c r="P37" s="2"/>
      <c r="Q37" s="2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2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60">
        <v>303.64999999999998</v>
      </c>
      <c r="K39" s="60"/>
      <c r="L39" s="30"/>
      <c r="M39" s="30"/>
      <c r="N39" s="3"/>
      <c r="O39" s="3"/>
      <c r="P39" s="3"/>
      <c r="Q39" s="3"/>
    </row>
    <row r="40" spans="1:17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25">
      <c r="A42" s="33" t="s">
        <v>29</v>
      </c>
      <c r="B42" s="33"/>
      <c r="C42" s="55">
        <f>SUM(L45:M50)</f>
        <v>1064.336</v>
      </c>
      <c r="D42" s="55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25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25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70">
        <v>0</v>
      </c>
      <c r="M45" s="70"/>
      <c r="N45" s="2"/>
      <c r="O45" s="2"/>
      <c r="P45" s="2"/>
      <c r="Q45" s="2"/>
    </row>
    <row r="46" spans="1:17" x14ac:dyDescent="0.25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71">
        <v>121.61499999999999</v>
      </c>
      <c r="M46" s="71"/>
      <c r="N46" s="2"/>
      <c r="O46" s="2"/>
      <c r="P46" s="2"/>
      <c r="Q46" s="2"/>
    </row>
    <row r="47" spans="1:17" x14ac:dyDescent="0.25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71">
        <v>85.206999999999994</v>
      </c>
      <c r="M47" s="71"/>
      <c r="N47" s="2"/>
      <c r="O47" s="2"/>
      <c r="P47" s="2"/>
      <c r="Q47" s="2"/>
    </row>
    <row r="48" spans="1:17" x14ac:dyDescent="0.25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72"/>
      <c r="M48" s="72"/>
      <c r="N48" s="2"/>
      <c r="O48" s="2"/>
      <c r="P48" s="2"/>
      <c r="Q48" s="2"/>
    </row>
    <row r="49" spans="1:17" x14ac:dyDescent="0.25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70">
        <v>383.86</v>
      </c>
      <c r="M49" s="70"/>
      <c r="N49" s="2"/>
      <c r="O49" s="2"/>
      <c r="P49" s="2"/>
      <c r="Q49" s="2"/>
    </row>
    <row r="50" spans="1:17" x14ac:dyDescent="0.25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71">
        <v>473.654</v>
      </c>
      <c r="M50" s="71"/>
      <c r="N50" s="2"/>
      <c r="O50" s="2"/>
      <c r="P50" s="2"/>
      <c r="Q50" s="2"/>
    </row>
    <row r="51" spans="1:1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25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25">
      <c r="A53" s="27" t="s">
        <v>36</v>
      </c>
      <c r="B53" s="28"/>
      <c r="C53" s="59">
        <v>1012893.693</v>
      </c>
      <c r="D53" s="59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25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25">
      <c r="A56" s="27" t="s">
        <v>38</v>
      </c>
      <c r="B56" s="28"/>
      <c r="C56" s="61">
        <v>0</v>
      </c>
      <c r="D56" s="61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25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25">
      <c r="A59" s="27" t="s">
        <v>40</v>
      </c>
      <c r="B59" s="28"/>
      <c r="C59" s="35"/>
      <c r="D59" s="35"/>
      <c r="E59" s="59">
        <f>SUM(L61:M65)</f>
        <v>680894.76600000006</v>
      </c>
      <c r="F59" s="59"/>
      <c r="G59" s="28"/>
      <c r="H59" s="28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25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25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55">
        <v>1064.336</v>
      </c>
      <c r="M61" s="55"/>
      <c r="N61" s="2"/>
      <c r="O61" s="2"/>
      <c r="P61" s="2"/>
      <c r="Q61" s="2"/>
    </row>
    <row r="62" spans="1:17" x14ac:dyDescent="0.25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73">
        <v>256572.383</v>
      </c>
      <c r="M62" s="73"/>
      <c r="N62" s="2"/>
      <c r="O62" s="2"/>
      <c r="P62" s="2"/>
      <c r="Q62" s="2"/>
    </row>
    <row r="63" spans="1:17" x14ac:dyDescent="0.25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73">
        <v>169763.37100000001</v>
      </c>
      <c r="M63" s="73"/>
      <c r="N63" s="2"/>
      <c r="O63" s="2"/>
      <c r="P63" s="2"/>
      <c r="Q63" s="2"/>
    </row>
    <row r="64" spans="1:17" x14ac:dyDescent="0.25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73">
        <v>64430.084000000003</v>
      </c>
      <c r="M64" s="73"/>
      <c r="N64" s="2"/>
      <c r="O64" s="2"/>
      <c r="P64" s="2"/>
      <c r="Q64" s="2"/>
    </row>
    <row r="65" spans="1:17" x14ac:dyDescent="0.25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73">
        <v>189064.592</v>
      </c>
      <c r="M65" s="73"/>
      <c r="N65" s="2"/>
      <c r="O65" s="2"/>
      <c r="P65" s="2"/>
      <c r="Q65" s="2"/>
    </row>
    <row r="66" spans="1:17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25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25">
      <c r="A68" s="27" t="s">
        <v>47</v>
      </c>
      <c r="B68" s="28"/>
      <c r="C68" s="60">
        <v>151920</v>
      </c>
      <c r="D68" s="60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25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25">
      <c r="A71" s="30" t="s">
        <v>49</v>
      </c>
      <c r="B71" s="30"/>
      <c r="C71" s="30"/>
      <c r="D71" s="30"/>
      <c r="E71" s="30"/>
      <c r="F71" s="49">
        <f>'[1]Предельный уровень'!$C$42*1000</f>
        <v>0</v>
      </c>
      <c r="G71" s="49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44"/>
      <c r="G73" s="4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44"/>
      <c r="G74" s="4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44"/>
      <c r="G75" s="4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44"/>
      <c r="G76" s="4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4"/>
      <c r="G77" s="4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2">
        <v>458.4</v>
      </c>
      <c r="C83" s="63"/>
      <c r="D83" s="63"/>
      <c r="E83" s="6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74">
        <v>2.97</v>
      </c>
      <c r="C84" s="75"/>
      <c r="D84" s="75"/>
      <c r="E84" s="7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77">
        <v>1.0640000000000001</v>
      </c>
      <c r="C85" s="78"/>
      <c r="D85" s="78"/>
      <c r="E85" s="7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77">
        <v>0.32900000000000001</v>
      </c>
      <c r="C86" s="78"/>
      <c r="D86" s="78"/>
      <c r="E86" s="79"/>
    </row>
    <row r="87" spans="1:17" ht="30.75" thickBot="1" x14ac:dyDescent="0.3">
      <c r="A87" s="20" t="s">
        <v>56</v>
      </c>
      <c r="B87" s="80">
        <v>1.575</v>
      </c>
      <c r="C87" s="81"/>
      <c r="D87" s="81"/>
      <c r="E87" s="8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3">
        <f>B83+B84</f>
        <v>461.37</v>
      </c>
      <c r="C88" s="43">
        <v>461.37</v>
      </c>
      <c r="D88" s="43">
        <v>461.37</v>
      </c>
      <c r="E88" s="45">
        <v>461.37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6" zoomScale="80" zoomScaleNormal="80" workbookViewId="0">
      <selection activeCell="C87" sqref="C87:E87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1"/>
      <c r="P1" s="1"/>
      <c r="Q1" s="1"/>
    </row>
    <row r="2" spans="1:18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6">
        <v>42948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1"/>
      <c r="B6" s="51"/>
      <c r="C6" s="51"/>
      <c r="D6" s="51"/>
      <c r="E6" s="51"/>
      <c r="F6" s="51"/>
      <c r="G6" s="52" t="s">
        <v>2</v>
      </c>
      <c r="H6" s="53"/>
      <c r="I6" s="53"/>
      <c r="J6" s="54"/>
      <c r="L6" s="1"/>
      <c r="M6" s="1"/>
      <c r="N6" s="1"/>
      <c r="O6" s="1"/>
      <c r="P6" s="1"/>
      <c r="Q6" s="1"/>
    </row>
    <row r="7" spans="1:18" x14ac:dyDescent="0.25">
      <c r="A7" s="51"/>
      <c r="B7" s="51"/>
      <c r="C7" s="51"/>
      <c r="D7" s="51"/>
      <c r="E7" s="51"/>
      <c r="F7" s="5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7">
        <f>ROUND(($H$14+$H$14*0.087*1.18+B87),2)</f>
        <v>2726.61</v>
      </c>
      <c r="H8" s="37">
        <f>ROUND(($H$14+$H$14*0.087*1.18+C87),2)</f>
        <v>2726.61</v>
      </c>
      <c r="I8" s="37">
        <f>ROUND(($H$14+$H$14*0.087*1.18+D87),2)</f>
        <v>2726.61</v>
      </c>
      <c r="J8" s="37">
        <f>ROUND(($H$14+$H$14*0.087*1.18+E87),2)</f>
        <v>2726.61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25">
      <c r="A14" s="30" t="s">
        <v>9</v>
      </c>
      <c r="B14" s="30"/>
      <c r="C14" s="30"/>
      <c r="D14" s="30"/>
      <c r="E14" s="30"/>
      <c r="F14" s="30"/>
      <c r="G14" s="30"/>
      <c r="H14" s="55">
        <v>2470.06</v>
      </c>
      <c r="I14" s="55"/>
      <c r="J14" s="30"/>
      <c r="K14" s="30"/>
      <c r="L14" s="31"/>
      <c r="M14" s="30"/>
      <c r="N14" s="3"/>
      <c r="O14" s="3"/>
      <c r="P14" s="3"/>
      <c r="Q14" s="3"/>
    </row>
    <row r="15" spans="1:18" x14ac:dyDescent="0.25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25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2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56" t="s">
        <v>61</v>
      </c>
      <c r="L18" s="56"/>
      <c r="M18" s="40"/>
      <c r="N18" s="3"/>
      <c r="O18" s="3"/>
      <c r="P18" s="3"/>
      <c r="Q18" s="3"/>
    </row>
    <row r="19" spans="1: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2"/>
      <c r="P19" s="17"/>
      <c r="Q19" s="2"/>
    </row>
    <row r="20" spans="1:18" x14ac:dyDescent="0.25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55" t="s">
        <v>62</v>
      </c>
      <c r="L20" s="55"/>
      <c r="M20" s="41"/>
      <c r="N20" s="3"/>
      <c r="O20" s="3"/>
      <c r="P20" s="22"/>
      <c r="Q20" s="3"/>
    </row>
    <row r="21" spans="1: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25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25">
      <c r="A23" s="28" t="s">
        <v>15</v>
      </c>
      <c r="B23" s="57">
        <v>1.9198511714655199E-3</v>
      </c>
      <c r="C23" s="57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25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58">
        <v>1561.7380000000001</v>
      </c>
      <c r="L25" s="58"/>
      <c r="M25" s="33"/>
      <c r="N25" s="3"/>
      <c r="O25" s="3"/>
      <c r="P25" s="3"/>
      <c r="Q25" s="3"/>
    </row>
    <row r="26" spans="1:18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25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25">
      <c r="A28" s="27" t="s">
        <v>18</v>
      </c>
      <c r="B28" s="28"/>
      <c r="C28" s="28"/>
      <c r="D28" s="28"/>
      <c r="E28" s="35"/>
      <c r="F28" s="55">
        <v>0</v>
      </c>
      <c r="G28" s="55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25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25">
      <c r="A31" s="27" t="s">
        <v>20</v>
      </c>
      <c r="B31" s="28"/>
      <c r="C31" s="28"/>
      <c r="D31" s="35"/>
      <c r="E31" s="35"/>
      <c r="F31" s="67">
        <f>SUM(L33:M37)</f>
        <v>912.73274599999991</v>
      </c>
      <c r="G31" s="67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25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25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68">
        <v>2.4242269999999997</v>
      </c>
      <c r="M33" s="68"/>
      <c r="N33" s="2"/>
      <c r="O33" s="3"/>
      <c r="P33" s="3"/>
      <c r="Q33" s="2"/>
    </row>
    <row r="34" spans="1:17" x14ac:dyDescent="0.25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69">
        <v>382.07861199999991</v>
      </c>
      <c r="M34" s="69"/>
      <c r="N34" s="2"/>
      <c r="O34" s="3"/>
      <c r="P34" s="3"/>
      <c r="Q34" s="2"/>
    </row>
    <row r="35" spans="1:17" x14ac:dyDescent="0.25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69">
        <v>226.35160000000002</v>
      </c>
      <c r="M35" s="69"/>
      <c r="N35" s="2"/>
      <c r="O35" s="3"/>
      <c r="P35" s="3"/>
      <c r="Q35" s="2"/>
    </row>
    <row r="36" spans="1:17" x14ac:dyDescent="0.25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69">
        <v>58.655625000000001</v>
      </c>
      <c r="M36" s="69"/>
      <c r="N36" s="2"/>
      <c r="O36" s="3"/>
      <c r="P36" s="3"/>
      <c r="Q36" s="2"/>
    </row>
    <row r="37" spans="1:17" x14ac:dyDescent="0.25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69">
        <v>243.22268199999999</v>
      </c>
      <c r="M37" s="69"/>
      <c r="N37" s="2"/>
      <c r="O37" s="2"/>
      <c r="P37" s="2"/>
      <c r="Q37" s="2"/>
    </row>
    <row r="38" spans="1:17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25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60">
        <v>303.64999999999998</v>
      </c>
      <c r="K39" s="60"/>
      <c r="L39" s="30"/>
      <c r="M39" s="30"/>
      <c r="N39" s="3"/>
      <c r="O39" s="3"/>
      <c r="P39" s="3"/>
      <c r="Q39" s="3"/>
    </row>
    <row r="40" spans="1:17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25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25">
      <c r="A42" s="33" t="s">
        <v>29</v>
      </c>
      <c r="B42" s="33"/>
      <c r="C42" s="55">
        <f>SUM(L45:M50)</f>
        <v>1064.336</v>
      </c>
      <c r="D42" s="55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25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25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25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70">
        <v>0</v>
      </c>
      <c r="M45" s="70"/>
      <c r="N45" s="2"/>
      <c r="O45" s="2"/>
      <c r="P45" s="2"/>
      <c r="Q45" s="2"/>
    </row>
    <row r="46" spans="1:17" x14ac:dyDescent="0.25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71">
        <v>121.61499999999999</v>
      </c>
      <c r="M46" s="71"/>
      <c r="N46" s="2"/>
      <c r="O46" s="2"/>
      <c r="P46" s="2"/>
      <c r="Q46" s="2"/>
    </row>
    <row r="47" spans="1:17" x14ac:dyDescent="0.25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71">
        <v>85.206999999999994</v>
      </c>
      <c r="M47" s="71"/>
      <c r="N47" s="2"/>
      <c r="O47" s="2"/>
      <c r="P47" s="2"/>
      <c r="Q47" s="2"/>
    </row>
    <row r="48" spans="1:17" x14ac:dyDescent="0.25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72"/>
      <c r="M48" s="72"/>
      <c r="N48" s="2"/>
      <c r="O48" s="2"/>
      <c r="P48" s="2"/>
      <c r="Q48" s="2"/>
    </row>
    <row r="49" spans="1:17" x14ac:dyDescent="0.25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70">
        <v>383.86</v>
      </c>
      <c r="M49" s="70"/>
      <c r="N49" s="2"/>
      <c r="O49" s="2"/>
      <c r="P49" s="2"/>
      <c r="Q49" s="2"/>
    </row>
    <row r="50" spans="1:17" x14ac:dyDescent="0.25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71">
        <v>473.654</v>
      </c>
      <c r="M50" s="71"/>
      <c r="N50" s="2"/>
      <c r="O50" s="2"/>
      <c r="P50" s="2"/>
      <c r="Q50" s="2"/>
    </row>
    <row r="51" spans="1:1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25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25">
      <c r="A53" s="27" t="s">
        <v>36</v>
      </c>
      <c r="B53" s="28"/>
      <c r="C53" s="59">
        <v>1012893.693</v>
      </c>
      <c r="D53" s="59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25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25">
      <c r="A56" s="27" t="s">
        <v>38</v>
      </c>
      <c r="B56" s="28"/>
      <c r="C56" s="61">
        <v>0</v>
      </c>
      <c r="D56" s="61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25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25">
      <c r="A59" s="27" t="s">
        <v>40</v>
      </c>
      <c r="B59" s="28"/>
      <c r="C59" s="35"/>
      <c r="D59" s="35"/>
      <c r="E59" s="59">
        <f>SUM(L61:M65)</f>
        <v>680894.76600000006</v>
      </c>
      <c r="F59" s="59"/>
      <c r="G59" s="28"/>
      <c r="H59" s="28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25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25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55">
        <v>1064.336</v>
      </c>
      <c r="M61" s="55"/>
      <c r="N61" s="2"/>
      <c r="O61" s="2"/>
      <c r="P61" s="2"/>
      <c r="Q61" s="2"/>
    </row>
    <row r="62" spans="1:17" x14ac:dyDescent="0.25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73">
        <v>256572.383</v>
      </c>
      <c r="M62" s="73"/>
      <c r="N62" s="2"/>
      <c r="O62" s="2"/>
      <c r="P62" s="2"/>
      <c r="Q62" s="2"/>
    </row>
    <row r="63" spans="1:17" x14ac:dyDescent="0.25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73">
        <v>169763.37100000001</v>
      </c>
      <c r="M63" s="73"/>
      <c r="N63" s="2"/>
      <c r="O63" s="2"/>
      <c r="P63" s="2"/>
      <c r="Q63" s="2"/>
    </row>
    <row r="64" spans="1:17" x14ac:dyDescent="0.25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73">
        <v>64430.084000000003</v>
      </c>
      <c r="M64" s="73"/>
      <c r="N64" s="2"/>
      <c r="O64" s="2"/>
      <c r="P64" s="2"/>
      <c r="Q64" s="2"/>
    </row>
    <row r="65" spans="1:17" x14ac:dyDescent="0.25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73">
        <v>189064.592</v>
      </c>
      <c r="M65" s="73"/>
      <c r="N65" s="2"/>
      <c r="O65" s="2"/>
      <c r="P65" s="2"/>
      <c r="Q65" s="2"/>
    </row>
    <row r="66" spans="1:17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25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25">
      <c r="A68" s="27" t="s">
        <v>47</v>
      </c>
      <c r="B68" s="28"/>
      <c r="C68" s="60">
        <v>151920</v>
      </c>
      <c r="D68" s="60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25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25">
      <c r="A71" s="30" t="s">
        <v>49</v>
      </c>
      <c r="B71" s="30"/>
      <c r="C71" s="30"/>
      <c r="D71" s="30"/>
      <c r="E71" s="30"/>
      <c r="F71" s="49">
        <f>'[1]Предельный уровень'!$C$42*1000</f>
        <v>0</v>
      </c>
      <c r="G71" s="49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ht="15" customHeight="1" x14ac:dyDescent="0.25">
      <c r="A73" s="65" t="s">
        <v>60</v>
      </c>
      <c r="B73" s="66"/>
      <c r="C73" s="66"/>
      <c r="D73" s="66"/>
      <c r="E73" s="66"/>
      <c r="F73" s="44"/>
      <c r="G73" s="44"/>
      <c r="H73" s="30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66"/>
      <c r="B74" s="66"/>
      <c r="C74" s="66"/>
      <c r="D74" s="66"/>
      <c r="E74" s="66"/>
      <c r="F74" s="44"/>
      <c r="G74" s="44"/>
      <c r="H74" s="30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66"/>
      <c r="B75" s="66"/>
      <c r="C75" s="66"/>
      <c r="D75" s="66"/>
      <c r="E75" s="66"/>
      <c r="F75" s="44"/>
      <c r="G75" s="44"/>
      <c r="H75" s="30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66"/>
      <c r="B76" s="66"/>
      <c r="C76" s="66"/>
      <c r="D76" s="66"/>
      <c r="E76" s="66"/>
      <c r="F76" s="44"/>
      <c r="G76" s="44"/>
      <c r="H76" s="30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44"/>
      <c r="G77" s="44"/>
      <c r="H77" s="30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35"/>
      <c r="G78" s="35"/>
      <c r="H78" s="3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29"/>
      <c r="G79" s="29"/>
      <c r="H79" s="29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42" t="s">
        <v>59</v>
      </c>
      <c r="B83" s="74">
        <v>2.97</v>
      </c>
      <c r="C83" s="75"/>
      <c r="D83" s="75"/>
      <c r="E83" s="7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77">
        <v>1.0640000000000001</v>
      </c>
      <c r="C84" s="78"/>
      <c r="D84" s="78"/>
      <c r="E84" s="7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77">
        <v>0.32900000000000001</v>
      </c>
      <c r="C85" s="78"/>
      <c r="D85" s="78"/>
      <c r="E85" s="79"/>
    </row>
    <row r="86" spans="1:17" ht="30.75" thickBot="1" x14ac:dyDescent="0.3">
      <c r="A86" s="20" t="s">
        <v>56</v>
      </c>
      <c r="B86" s="80">
        <v>1.575</v>
      </c>
      <c r="C86" s="81"/>
      <c r="D86" s="81"/>
      <c r="E86" s="8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6">
        <f>B83</f>
        <v>2.97</v>
      </c>
      <c r="C87" s="47">
        <v>2.97</v>
      </c>
      <c r="D87" s="43">
        <v>2.97</v>
      </c>
      <c r="E87" s="48">
        <v>2.97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2017-09-15T05:12:45Z</dcterms:modified>
</cp:coreProperties>
</file>