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5 май 2018\Цены\"/>
    </mc:Choice>
  </mc:AlternateContent>
  <bookViews>
    <workbookView xWindow="120" yWindow="108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88" i="10" l="1"/>
  <c r="B87" i="10"/>
  <c r="B86" i="10"/>
  <c r="B85" i="10"/>
  <c r="B87" i="9"/>
  <c r="B86" i="9"/>
  <c r="B85" i="9"/>
  <c r="B84" i="9"/>
  <c r="E89" i="10" l="1"/>
  <c r="D89" i="10"/>
  <c r="C89" i="10"/>
  <c r="E88" i="9"/>
  <c r="D88" i="9"/>
  <c r="C88" i="9"/>
  <c r="B89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<sst xmlns="http://schemas.openxmlformats.org/spreadsheetml/2006/main" count="140" uniqueCount="64">
  <si>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</si>
  <si>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</si>
  <si>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</si>
  <si>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</si>
  <si>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</si>
  <si>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</si>
  <si>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</si>
  <si>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</si>
  <si>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</si>
  <si>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</si>
  <si>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</si>
  <si>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</si>
  <si>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</si>
  <si>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</si>
  <si>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</si>
  <si>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</si>
  <si>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</si>
  <si>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</si>
  <si>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</si>
  <si>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</si>
  <si>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</si>
  <si>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</si>
  <si>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</si>
  <si>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</si>
  <si>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</si>
  <si>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</si>
  <si>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</si>
  <si>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</si>
  <si>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</si>
  <si>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</si>
  <si>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</si>
  <si>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</si>
  <si>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</si>
  <si>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</si>
  <si>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</si>
  <si>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</si>
  <si>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</si>
  <si>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</si>
  <si>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</si>
  <si>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</si>
  <si>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</si>
  <si>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</si>
  <si>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</si>
  <si>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</si>
  <si>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</si>
  <si>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</si>
  <si>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</si>
  <si>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</si>
  <si>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</si>
  <si>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</si>
  <si>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</si>
  <si>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</si>
  <si>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</si>
  <si>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</si>
  <si>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</si>
  <si>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</si>
  <si>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</si>
  <si>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</si>
  <si>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</si>
  <si>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</si>
  <si>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1125,26</t>
  </si>
  <si>
    <t>658845,86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</si>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</sst>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&#1056;&#1040;&#1057;&#1063;&#1045;&#1058;%20&#1062;&#1045;&#1053;%20&#1052;&#1072;&#1081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  <sheetName val="РАСЧЕТ ЦЕН Май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1087.94</v>
          </cell>
        </row>
        <row r="13">
          <cell r="B13">
            <v>3.25</v>
          </cell>
        </row>
        <row r="14">
          <cell r="B14">
            <v>1.1479999999999999</v>
          </cell>
        </row>
        <row r="15">
          <cell r="B15">
            <v>0.35499999999999998</v>
          </cell>
        </row>
        <row r="16">
          <cell r="B16">
            <v>1.746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N10" sqref="N10"/>
    </sheetView>
  </sheetViews>
  <sheetFormatPr defaultRowHeight="14.4" x14ac:dyDescent="0.3"/>
  <cols>
    <col min="1" max="1" width="15.88671875" customWidth="1"/>
    <col min="2" max="2" width="12.109375" customWidth="1"/>
    <col min="3" max="3" width="11.6640625" customWidth="1"/>
    <col min="6" max="6" width="14.88671875" bestFit="1" customWidth="1"/>
    <col min="7" max="7" width="10.33203125" customWidth="1"/>
    <col min="8" max="8" width="9.33203125" customWidth="1"/>
    <col min="9" max="9" width="11.44140625" customWidth="1"/>
    <col min="10" max="10" width="9.33203125" customWidth="1"/>
    <col min="15" max="15" width="10.44140625" bestFit="1" customWidth="1"/>
  </cols>
  <sheetData>
    <row r="1" spans="1:18" ht="1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9.5" customHeight="1" x14ac:dyDescent="0.3">
      <c r="A3" s="1"/>
      <c r="B3" s="1"/>
      <c r="C3" s="1"/>
      <c r="D3" s="1"/>
      <c r="E3" s="1"/>
      <c r="F3" s="36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56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3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37">
        <f>ROUND(($H$14+B88),2)</f>
        <v>3301.07</v>
      </c>
      <c r="H8" s="37">
        <f t="shared" ref="H8:J8" si="0">ROUND(($H$14+C88),2)</f>
        <v>3301.07</v>
      </c>
      <c r="I8" s="37">
        <f t="shared" si="0"/>
        <v>3301.07</v>
      </c>
      <c r="J8" s="37">
        <f t="shared" si="0"/>
        <v>3301.07</v>
      </c>
      <c r="L8" s="23"/>
      <c r="M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3">
      <c r="A14" s="30" t="s">
        <v>9</v>
      </c>
      <c r="B14" s="30"/>
      <c r="C14" s="30"/>
      <c r="D14" s="30"/>
      <c r="E14" s="30"/>
      <c r="F14" s="30"/>
      <c r="G14" s="30"/>
      <c r="H14" s="53">
        <v>2839.42</v>
      </c>
      <c r="I14" s="53"/>
      <c r="J14" s="30"/>
      <c r="K14" s="30"/>
      <c r="L14" s="31"/>
      <c r="M14" s="30"/>
      <c r="N14" s="3"/>
      <c r="O14" s="3"/>
      <c r="P14" s="3"/>
      <c r="Q14" s="3"/>
    </row>
    <row r="15" spans="1:18" x14ac:dyDescent="0.3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3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3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4" t="s">
        <v>60</v>
      </c>
      <c r="L18" s="54"/>
      <c r="M18" s="40"/>
      <c r="N18" s="3"/>
      <c r="O18" s="3"/>
      <c r="P18" s="3"/>
      <c r="Q18" s="3"/>
    </row>
    <row r="19" spans="1:18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3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3" t="s">
        <v>61</v>
      </c>
      <c r="L20" s="53"/>
      <c r="M20" s="41"/>
      <c r="N20" s="3"/>
      <c r="O20" s="22"/>
      <c r="P20" s="22"/>
      <c r="Q20" s="3"/>
    </row>
    <row r="21" spans="1:18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3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3">
      <c r="A23" s="28" t="s">
        <v>15</v>
      </c>
      <c r="B23" s="56">
        <v>2.2270296938369698E-3</v>
      </c>
      <c r="C23" s="56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3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7">
        <v>1461.9880000000001</v>
      </c>
      <c r="L25" s="57"/>
      <c r="M25" s="33"/>
      <c r="N25" s="3"/>
      <c r="O25" s="3"/>
      <c r="P25" s="3"/>
      <c r="Q25" s="3"/>
    </row>
    <row r="26" spans="1:18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3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3">
      <c r="A28" s="27" t="s">
        <v>18</v>
      </c>
      <c r="B28" s="28"/>
      <c r="C28" s="28"/>
      <c r="D28" s="28"/>
      <c r="E28" s="35"/>
      <c r="F28" s="58">
        <v>8.6310000000000002</v>
      </c>
      <c r="G28" s="58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3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3">
      <c r="A31" s="27" t="s">
        <v>20</v>
      </c>
      <c r="B31" s="28"/>
      <c r="C31" s="28"/>
      <c r="D31" s="35"/>
      <c r="E31" s="35"/>
      <c r="F31" s="58">
        <v>833.98713700000008</v>
      </c>
      <c r="G31" s="58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3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3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55">
        <v>2.6408609999999997</v>
      </c>
      <c r="M33" s="55"/>
      <c r="N33" s="2"/>
      <c r="O33" s="3"/>
      <c r="P33" s="3"/>
      <c r="Q33" s="2"/>
    </row>
    <row r="34" spans="1:17" x14ac:dyDescent="0.3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47">
        <v>295.51770600000003</v>
      </c>
      <c r="M34" s="47"/>
      <c r="N34" s="2"/>
      <c r="O34" s="3"/>
      <c r="P34" s="3"/>
      <c r="Q34" s="2"/>
    </row>
    <row r="35" spans="1:17" x14ac:dyDescent="0.3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47">
        <v>250.42394099999999</v>
      </c>
      <c r="M35" s="47"/>
      <c r="N35" s="2"/>
      <c r="O35" s="3"/>
      <c r="P35" s="3"/>
      <c r="Q35" s="2"/>
    </row>
    <row r="36" spans="1:17" x14ac:dyDescent="0.3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47">
        <v>13.329922</v>
      </c>
      <c r="M36" s="47"/>
      <c r="N36" s="2"/>
      <c r="O36" s="3"/>
      <c r="P36" s="3"/>
      <c r="Q36" s="2"/>
    </row>
    <row r="37" spans="1:17" x14ac:dyDescent="0.3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47">
        <v>272.07470699999999</v>
      </c>
      <c r="M37" s="47"/>
      <c r="N37" s="2"/>
      <c r="O37" s="2"/>
      <c r="P37" s="2"/>
      <c r="Q37" s="2"/>
    </row>
    <row r="38" spans="1:17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3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261.19740000000002</v>
      </c>
      <c r="K39" s="60"/>
      <c r="L39" s="30"/>
      <c r="M39" s="30"/>
      <c r="N39" s="3"/>
      <c r="O39" s="3"/>
      <c r="P39" s="3"/>
      <c r="Q39" s="3"/>
    </row>
    <row r="40" spans="1:17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3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3">
      <c r="A42" s="33" t="s">
        <v>29</v>
      </c>
      <c r="B42" s="33"/>
      <c r="C42" s="58">
        <v>1294.1680000000001</v>
      </c>
      <c r="D42" s="58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3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3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3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3">
        <v>170.49100000000001</v>
      </c>
      <c r="M45" s="63"/>
      <c r="N45" s="2"/>
      <c r="O45" s="2"/>
      <c r="P45" s="2"/>
      <c r="Q45" s="2"/>
    </row>
    <row r="46" spans="1:17" x14ac:dyDescent="0.3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1">
        <v>107.3</v>
      </c>
      <c r="M46" s="61"/>
      <c r="N46" s="2"/>
      <c r="O46" s="2"/>
      <c r="P46" s="2"/>
      <c r="Q46" s="2"/>
    </row>
    <row r="47" spans="1:17" x14ac:dyDescent="0.3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1">
        <v>59.884</v>
      </c>
      <c r="M47" s="61"/>
      <c r="N47" s="2"/>
      <c r="O47" s="2"/>
      <c r="P47" s="2"/>
      <c r="Q47" s="2"/>
    </row>
    <row r="48" spans="1:17" x14ac:dyDescent="0.3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64"/>
      <c r="M48" s="64"/>
      <c r="N48" s="2"/>
      <c r="O48" s="2"/>
      <c r="P48" s="2"/>
      <c r="Q48" s="2"/>
    </row>
    <row r="49" spans="1:17" x14ac:dyDescent="0.3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3">
        <v>422.54199999999997</v>
      </c>
      <c r="M49" s="63"/>
      <c r="N49" s="2"/>
      <c r="O49" s="2"/>
      <c r="P49" s="2"/>
      <c r="Q49" s="2"/>
    </row>
    <row r="50" spans="1:17" x14ac:dyDescent="0.3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1">
        <v>533.95100000000002</v>
      </c>
      <c r="M50" s="61"/>
      <c r="N50" s="2"/>
      <c r="O50" s="2"/>
      <c r="P50" s="2"/>
      <c r="Q50" s="2"/>
    </row>
    <row r="51" spans="1:17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3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3">
      <c r="A53" s="27" t="s">
        <v>36</v>
      </c>
      <c r="B53" s="28"/>
      <c r="C53" s="58">
        <v>941856.63199999998</v>
      </c>
      <c r="D53" s="58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3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3">
      <c r="A56" s="27" t="s">
        <v>38</v>
      </c>
      <c r="B56" s="28"/>
      <c r="C56" s="58">
        <v>5711.107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3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3">
      <c r="A59" s="27" t="s">
        <v>40</v>
      </c>
      <c r="B59" s="28"/>
      <c r="C59" s="35"/>
      <c r="D59" s="35"/>
      <c r="E59" s="58">
        <v>616000.03200000001</v>
      </c>
      <c r="F59" s="58"/>
      <c r="G59" s="58"/>
      <c r="H59" s="5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3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3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2">
        <v>1294.1679999999999</v>
      </c>
      <c r="M61" s="62"/>
      <c r="N61" s="2"/>
      <c r="O61" s="2"/>
      <c r="P61" s="2"/>
      <c r="Q61" s="2"/>
    </row>
    <row r="62" spans="1:17" x14ac:dyDescent="0.3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59">
        <v>194592.50700000001</v>
      </c>
      <c r="M62" s="59"/>
      <c r="N62" s="2"/>
      <c r="O62" s="2"/>
      <c r="P62" s="2"/>
      <c r="Q62" s="2"/>
    </row>
    <row r="63" spans="1:17" x14ac:dyDescent="0.3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59">
        <v>184460.992</v>
      </c>
      <c r="M63" s="59"/>
      <c r="N63" s="2"/>
      <c r="O63" s="2"/>
      <c r="P63" s="2"/>
      <c r="Q63" s="2"/>
    </row>
    <row r="64" spans="1:17" x14ac:dyDescent="0.3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59">
        <v>9644.2669999999998</v>
      </c>
      <c r="M64" s="59"/>
      <c r="N64" s="2"/>
      <c r="O64" s="2"/>
      <c r="P64" s="2"/>
      <c r="Q64" s="2"/>
    </row>
    <row r="65" spans="1:17" x14ac:dyDescent="0.3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59">
        <v>226008.098</v>
      </c>
      <c r="M65" s="59"/>
      <c r="N65" s="2"/>
      <c r="O65" s="2"/>
      <c r="P65" s="2"/>
      <c r="Q65" s="2"/>
    </row>
    <row r="66" spans="1:17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3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3">
      <c r="A68" s="27" t="s">
        <v>47</v>
      </c>
      <c r="B68" s="28"/>
      <c r="C68" s="60">
        <v>162986.9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3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3">
      <c r="A71" s="30" t="s">
        <v>62</v>
      </c>
      <c r="B71" s="30"/>
      <c r="C71" s="30"/>
      <c r="D71" s="30"/>
      <c r="E71" s="30"/>
      <c r="F71" s="46">
        <v>246.89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30.6" customHeight="1" x14ac:dyDescent="0.3">
      <c r="A73" s="73" t="s">
        <v>63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3"/>
      <c r="O73" s="3"/>
      <c r="P73" s="3"/>
      <c r="Q73" s="3"/>
    </row>
    <row r="74" spans="1:17" x14ac:dyDescent="0.3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3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8" t="s">
        <v>49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thickBot="1" x14ac:dyDescent="0.3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5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3">
      <c r="A83" s="12" t="s">
        <v>50</v>
      </c>
      <c r="B83" s="65">
        <v>458.4</v>
      </c>
      <c r="C83" s="66"/>
      <c r="D83" s="66"/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4.8" x14ac:dyDescent="0.3">
      <c r="A84" s="19" t="s">
        <v>58</v>
      </c>
      <c r="B84" s="68">
        <f>[1]услуги!$B$13</f>
        <v>3.25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3">
      <c r="A85" s="19" t="s">
        <v>53</v>
      </c>
      <c r="B85" s="68">
        <f>[1]услуги!$B$14</f>
        <v>1.1479999999999999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5.8" x14ac:dyDescent="0.3">
      <c r="A86" s="19" t="s">
        <v>54</v>
      </c>
      <c r="B86" s="68">
        <f>[1]услуги!$B$15</f>
        <v>0.35499999999999998</v>
      </c>
      <c r="C86" s="69"/>
      <c r="D86" s="69"/>
      <c r="E86" s="70"/>
    </row>
    <row r="87" spans="1:17" ht="28.8" thickBot="1" x14ac:dyDescent="0.35">
      <c r="A87" s="20" t="s">
        <v>55</v>
      </c>
      <c r="B87" s="68">
        <f>[1]услуги!$B$16</f>
        <v>1.746</v>
      </c>
      <c r="C87" s="69"/>
      <c r="D87" s="69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thickBot="1" x14ac:dyDescent="0.35">
      <c r="A88" s="21" t="s">
        <v>51</v>
      </c>
      <c r="B88" s="43">
        <f>B83+B84</f>
        <v>461.65</v>
      </c>
      <c r="C88" s="43">
        <f>B83+B84</f>
        <v>461.65</v>
      </c>
      <c r="D88" s="43">
        <f>B83+B84</f>
        <v>461.65</v>
      </c>
      <c r="E88" s="45">
        <f>B83+B84</f>
        <v>461.65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9">
    <mergeCell ref="A73:M73"/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48:M48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0" zoomScaleNormal="80" workbookViewId="0">
      <selection activeCell="O10" sqref="O10"/>
    </sheetView>
  </sheetViews>
  <sheetFormatPr defaultRowHeight="14.4" x14ac:dyDescent="0.3"/>
  <cols>
    <col min="1" max="1" width="15.88671875" customWidth="1"/>
    <col min="2" max="2" width="9.88671875" customWidth="1"/>
    <col min="3" max="3" width="14.3320312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36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3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37">
        <f>ROUND(($H$14+$H$14*0.087*1.18+B89),2)</f>
        <v>3134.16</v>
      </c>
      <c r="H8" s="37">
        <f>ROUND(($H$14+$H$14*0.087*1.18+C89),2)</f>
        <v>3134.16</v>
      </c>
      <c r="I8" s="37">
        <f>ROUND(($H$14+$H$14*0.087*1.18+D89),2)</f>
        <v>3134.16</v>
      </c>
      <c r="J8" s="37">
        <f>ROUND(($H$14+$H$14*0.087*1.18+E89),2)</f>
        <v>3134.16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3">
      <c r="A14" s="30" t="s">
        <v>9</v>
      </c>
      <c r="B14" s="30"/>
      <c r="C14" s="30"/>
      <c r="D14" s="30"/>
      <c r="E14" s="30"/>
      <c r="F14" s="30"/>
      <c r="G14" s="30"/>
      <c r="H14" s="53">
        <v>2839.42</v>
      </c>
      <c r="I14" s="53"/>
      <c r="J14" s="30"/>
      <c r="K14" s="30"/>
      <c r="L14" s="31"/>
      <c r="M14" s="30"/>
      <c r="N14" s="3"/>
      <c r="O14" s="3"/>
      <c r="P14" s="3"/>
      <c r="Q14" s="3"/>
    </row>
    <row r="15" spans="1:18" x14ac:dyDescent="0.3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3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3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4" t="s">
        <v>60</v>
      </c>
      <c r="L18" s="54"/>
      <c r="M18" s="40"/>
      <c r="N18" s="3"/>
      <c r="O18" s="3"/>
      <c r="P18" s="3"/>
      <c r="Q18" s="3"/>
    </row>
    <row r="19" spans="1:18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3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3" t="s">
        <v>61</v>
      </c>
      <c r="L20" s="53"/>
      <c r="M20" s="41"/>
      <c r="N20" s="3"/>
      <c r="O20" s="3"/>
      <c r="P20" s="22"/>
      <c r="Q20" s="3"/>
    </row>
    <row r="21" spans="1:18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3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3">
      <c r="A23" s="28" t="s">
        <v>15</v>
      </c>
      <c r="B23" s="56">
        <v>2.2270296938369698E-3</v>
      </c>
      <c r="C23" s="56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3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7">
        <v>1461.9880000000001</v>
      </c>
      <c r="L25" s="57"/>
      <c r="M25" s="33"/>
      <c r="N25" s="3"/>
      <c r="O25" s="3"/>
      <c r="P25" s="3"/>
      <c r="Q25" s="3"/>
    </row>
    <row r="26" spans="1:18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3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3">
      <c r="A28" s="27" t="s">
        <v>18</v>
      </c>
      <c r="B28" s="28"/>
      <c r="C28" s="28"/>
      <c r="D28" s="28"/>
      <c r="E28" s="35"/>
      <c r="F28" s="58">
        <v>8.6310000000000002</v>
      </c>
      <c r="G28" s="58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3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3">
      <c r="A31" s="27" t="s">
        <v>20</v>
      </c>
      <c r="B31" s="28"/>
      <c r="C31" s="28"/>
      <c r="D31" s="35"/>
      <c r="E31" s="35"/>
      <c r="F31" s="58">
        <v>833.98713700000008</v>
      </c>
      <c r="G31" s="58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3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3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55">
        <v>2.6408609999999997</v>
      </c>
      <c r="M33" s="55"/>
      <c r="N33" s="2"/>
      <c r="O33" s="3"/>
      <c r="P33" s="3"/>
      <c r="Q33" s="2"/>
    </row>
    <row r="34" spans="1:17" x14ac:dyDescent="0.3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47">
        <v>295.51770600000003</v>
      </c>
      <c r="M34" s="47"/>
      <c r="N34" s="2"/>
      <c r="O34" s="3"/>
      <c r="P34" s="3"/>
      <c r="Q34" s="2"/>
    </row>
    <row r="35" spans="1:17" x14ac:dyDescent="0.3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47">
        <v>250.42394099999999</v>
      </c>
      <c r="M35" s="47"/>
      <c r="N35" s="2"/>
      <c r="O35" s="3"/>
      <c r="P35" s="3"/>
      <c r="Q35" s="2"/>
    </row>
    <row r="36" spans="1:17" x14ac:dyDescent="0.3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47">
        <v>13.329922</v>
      </c>
      <c r="M36" s="47"/>
      <c r="N36" s="2"/>
      <c r="O36" s="3"/>
      <c r="P36" s="3"/>
      <c r="Q36" s="2"/>
    </row>
    <row r="37" spans="1:17" x14ac:dyDescent="0.3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47">
        <v>272.07470699999999</v>
      </c>
      <c r="M37" s="47"/>
      <c r="N37" s="2"/>
      <c r="O37" s="2"/>
      <c r="P37" s="2"/>
      <c r="Q37" s="2"/>
    </row>
    <row r="38" spans="1:17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3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261.19740000000002</v>
      </c>
      <c r="K39" s="60"/>
      <c r="L39" s="30"/>
      <c r="M39" s="30"/>
      <c r="N39" s="3"/>
      <c r="O39" s="3"/>
      <c r="P39" s="3"/>
      <c r="Q39" s="3"/>
    </row>
    <row r="40" spans="1:17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3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3">
      <c r="A42" s="33" t="s">
        <v>29</v>
      </c>
      <c r="B42" s="33"/>
      <c r="C42" s="58">
        <v>1294.1680000000001</v>
      </c>
      <c r="D42" s="58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3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3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3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3">
        <v>170.49100000000001</v>
      </c>
      <c r="M45" s="63"/>
      <c r="N45" s="2"/>
      <c r="O45" s="2"/>
      <c r="P45" s="2"/>
      <c r="Q45" s="2"/>
    </row>
    <row r="46" spans="1:17" x14ac:dyDescent="0.3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1">
        <v>107.3</v>
      </c>
      <c r="M46" s="61"/>
      <c r="N46" s="2"/>
      <c r="O46" s="2"/>
      <c r="P46" s="2"/>
      <c r="Q46" s="2"/>
    </row>
    <row r="47" spans="1:17" x14ac:dyDescent="0.3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1">
        <v>59.884</v>
      </c>
      <c r="M47" s="61"/>
      <c r="N47" s="2"/>
      <c r="O47" s="2"/>
      <c r="P47" s="2"/>
      <c r="Q47" s="2"/>
    </row>
    <row r="48" spans="1:17" x14ac:dyDescent="0.3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64"/>
      <c r="M48" s="64"/>
      <c r="N48" s="2"/>
      <c r="O48" s="2"/>
      <c r="P48" s="2"/>
      <c r="Q48" s="2"/>
    </row>
    <row r="49" spans="1:17" x14ac:dyDescent="0.3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3">
        <v>422.54199999999997</v>
      </c>
      <c r="M49" s="63"/>
      <c r="N49" s="2"/>
      <c r="O49" s="2"/>
      <c r="P49" s="2"/>
      <c r="Q49" s="2"/>
    </row>
    <row r="50" spans="1:17" x14ac:dyDescent="0.3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1">
        <v>533.95100000000002</v>
      </c>
      <c r="M50" s="61"/>
      <c r="N50" s="2"/>
      <c r="O50" s="2"/>
      <c r="P50" s="2"/>
      <c r="Q50" s="2"/>
    </row>
    <row r="51" spans="1:17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3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3">
      <c r="A53" s="27" t="s">
        <v>36</v>
      </c>
      <c r="B53" s="28"/>
      <c r="C53" s="58">
        <v>941856.63199999998</v>
      </c>
      <c r="D53" s="58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3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3">
      <c r="A56" s="27" t="s">
        <v>38</v>
      </c>
      <c r="B56" s="28"/>
      <c r="C56" s="58">
        <v>5711.107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3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3">
      <c r="A59" s="27" t="s">
        <v>40</v>
      </c>
      <c r="B59" s="28"/>
      <c r="C59" s="35"/>
      <c r="D59" s="35"/>
      <c r="E59" s="58">
        <v>616000.03200000001</v>
      </c>
      <c r="F59" s="58"/>
      <c r="G59" s="58"/>
      <c r="H59" s="5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3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3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2">
        <v>1294.1679999999999</v>
      </c>
      <c r="M61" s="62"/>
      <c r="N61" s="2"/>
      <c r="O61" s="2"/>
      <c r="P61" s="2"/>
      <c r="Q61" s="2"/>
    </row>
    <row r="62" spans="1:17" x14ac:dyDescent="0.3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59">
        <v>194592.50700000001</v>
      </c>
      <c r="M62" s="59"/>
      <c r="N62" s="2"/>
      <c r="O62" s="2"/>
      <c r="P62" s="2"/>
      <c r="Q62" s="2"/>
    </row>
    <row r="63" spans="1:17" x14ac:dyDescent="0.3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59">
        <v>184460.992</v>
      </c>
      <c r="M63" s="59"/>
      <c r="N63" s="2"/>
      <c r="O63" s="2"/>
      <c r="P63" s="2"/>
      <c r="Q63" s="2"/>
    </row>
    <row r="64" spans="1:17" x14ac:dyDescent="0.3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59">
        <v>9644.2669999999998</v>
      </c>
      <c r="M64" s="59"/>
      <c r="N64" s="2"/>
      <c r="O64" s="2"/>
      <c r="P64" s="2"/>
      <c r="Q64" s="2"/>
    </row>
    <row r="65" spans="1:17" x14ac:dyDescent="0.3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59">
        <v>226008.098</v>
      </c>
      <c r="M65" s="59"/>
      <c r="N65" s="2"/>
      <c r="O65" s="2"/>
      <c r="P65" s="2"/>
      <c r="Q65" s="2"/>
    </row>
    <row r="66" spans="1:17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3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3">
      <c r="A68" s="27" t="s">
        <v>47</v>
      </c>
      <c r="B68" s="28"/>
      <c r="C68" s="60">
        <v>162986.9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3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3">
      <c r="A71" s="30" t="s">
        <v>62</v>
      </c>
      <c r="B71" s="30"/>
      <c r="C71" s="30"/>
      <c r="D71" s="30"/>
      <c r="E71" s="30"/>
      <c r="F71" s="46">
        <v>246.89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31.8" customHeight="1" x14ac:dyDescent="0.3">
      <c r="A73" s="73" t="s">
        <v>63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3"/>
      <c r="O73" s="3"/>
      <c r="P73" s="3"/>
      <c r="Q73" s="3"/>
    </row>
    <row r="74" spans="1:17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"/>
      <c r="O74" s="3"/>
      <c r="P74" s="3"/>
      <c r="Q74" s="3"/>
    </row>
    <row r="75" spans="1:17" ht="15" customHeight="1" x14ac:dyDescent="0.3">
      <c r="A75" s="71" t="s">
        <v>59</v>
      </c>
      <c r="B75" s="72"/>
      <c r="C75" s="72"/>
      <c r="D75" s="72"/>
      <c r="E75" s="72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72"/>
      <c r="B76" s="72"/>
      <c r="C76" s="72"/>
      <c r="D76" s="72"/>
      <c r="E76" s="72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72"/>
      <c r="B77" s="72"/>
      <c r="C77" s="72"/>
      <c r="D77" s="72"/>
      <c r="E77" s="72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72"/>
      <c r="B78" s="72"/>
      <c r="C78" s="72"/>
      <c r="D78" s="72"/>
      <c r="E78" s="72"/>
      <c r="F78" s="44"/>
      <c r="G78" s="44"/>
      <c r="H78" s="30"/>
      <c r="I78" s="3"/>
      <c r="J78" s="3"/>
      <c r="K78" s="3"/>
      <c r="L78" s="22"/>
      <c r="M78" s="3"/>
      <c r="N78" s="3"/>
      <c r="O78" s="3"/>
      <c r="P78" s="3"/>
      <c r="Q78" s="3"/>
    </row>
    <row r="79" spans="1:17" x14ac:dyDescent="0.3">
      <c r="A79" s="3"/>
      <c r="B79" s="3"/>
      <c r="C79" s="3"/>
      <c r="D79" s="3"/>
      <c r="E79" s="3"/>
      <c r="F79" s="44"/>
      <c r="G79" s="44"/>
      <c r="H79" s="30"/>
      <c r="I79" s="3"/>
      <c r="J79" s="3"/>
      <c r="K79" s="3"/>
      <c r="L79" s="22"/>
      <c r="M79" s="3"/>
      <c r="N79" s="3"/>
      <c r="O79" s="3"/>
      <c r="P79" s="3"/>
      <c r="Q79" s="3"/>
    </row>
    <row r="80" spans="1:17" x14ac:dyDescent="0.3">
      <c r="A80" s="5"/>
      <c r="B80" s="5"/>
      <c r="C80" s="5"/>
      <c r="D80" s="5"/>
      <c r="E80" s="5"/>
      <c r="F80" s="35"/>
      <c r="G80" s="35"/>
      <c r="H80" s="3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3">
      <c r="A81" s="1"/>
      <c r="B81" s="1"/>
      <c r="C81" s="1"/>
      <c r="D81" s="1"/>
      <c r="E81" s="1"/>
      <c r="F81" s="29"/>
      <c r="G81" s="29"/>
      <c r="H81" s="29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8" t="s">
        <v>49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thickBot="1" x14ac:dyDescent="0.3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thickBot="1" x14ac:dyDescent="0.35">
      <c r="A84" s="8"/>
      <c r="B84" s="9" t="s">
        <v>3</v>
      </c>
      <c r="C84" s="10" t="s">
        <v>4</v>
      </c>
      <c r="D84" s="10" t="s">
        <v>5</v>
      </c>
      <c r="E84" s="11" t="s"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5" customHeight="1" x14ac:dyDescent="0.3">
      <c r="A85" s="42" t="s">
        <v>58</v>
      </c>
      <c r="B85" s="68">
        <f>[1]услуги!$B$13</f>
        <v>3.25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8.5" customHeight="1" x14ac:dyDescent="0.3">
      <c r="A86" s="19" t="s">
        <v>53</v>
      </c>
      <c r="B86" s="68">
        <f>[1]услуги!$B$14</f>
        <v>1.1479999999999999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55.8" x14ac:dyDescent="0.3">
      <c r="A87" s="19" t="s">
        <v>54</v>
      </c>
      <c r="B87" s="68">
        <f>[1]услуги!$B$15</f>
        <v>0.35499999999999998</v>
      </c>
      <c r="C87" s="69"/>
      <c r="D87" s="69"/>
      <c r="E87" s="70"/>
    </row>
    <row r="88" spans="1:17" ht="28.8" thickBot="1" x14ac:dyDescent="0.35">
      <c r="A88" s="20" t="s">
        <v>55</v>
      </c>
      <c r="B88" s="68">
        <f>[1]услуги!$B$16</f>
        <v>1.746</v>
      </c>
      <c r="C88" s="69"/>
      <c r="D88" s="69"/>
      <c r="E88" s="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thickBot="1" x14ac:dyDescent="0.35">
      <c r="A89" s="21" t="s">
        <v>51</v>
      </c>
      <c r="B89" s="43">
        <f>B85</f>
        <v>3.25</v>
      </c>
      <c r="C89" s="43">
        <f>B85</f>
        <v>3.25</v>
      </c>
      <c r="D89" s="43">
        <f>B85</f>
        <v>3.25</v>
      </c>
      <c r="E89" s="43">
        <f>B85</f>
        <v>3.25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39">
    <mergeCell ref="A73:M73"/>
    <mergeCell ref="A75:E78"/>
    <mergeCell ref="B85:E85"/>
    <mergeCell ref="B86:E86"/>
    <mergeCell ref="B87:E87"/>
    <mergeCell ref="B88:E88"/>
    <mergeCell ref="J39:K39"/>
    <mergeCell ref="C42:D42"/>
    <mergeCell ref="L45:M45"/>
    <mergeCell ref="L46:M46"/>
    <mergeCell ref="L49:M49"/>
    <mergeCell ref="L47:M47"/>
    <mergeCell ref="L48:M48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Зимовец Дмитрий Сергеевич</cp:lastModifiedBy>
  <cp:lastPrinted>2012-06-20T04:19:52Z</cp:lastPrinted>
  <dcterms:created xsi:type="dcterms:W3CDTF">2012-06-18T12:12:35Z</dcterms:created>
  <dcterms:modified xsi:type="dcterms:W3CDTF">2018-07-25T07:02:58Z</dcterms:modified>
</cp:coreProperties>
</file>