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714" activeTab="3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<sst xmlns="http://schemas.openxmlformats.org/spreadsheetml/2006/main" count="277" uniqueCount="67">
  <si>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</si>
  <si>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</si>
  <si>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</si>
  <si>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</si>
  <si>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</si>
  <si>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</si>
  <si>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</si>
  <si>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</si>
  <si>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</si>
  <si>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</si>
  <si>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</si>
  <si>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</si>
  <si>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</si>
  <si>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</si>
  <si>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</si>
  <si>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</si>
  <si>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</si>
  <si>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</si>
  <si>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</si>
  <si>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</si>
  <si>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</si>
  <si>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</si>
  <si>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</si>
  <si>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</si>
  <si>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</si>
  <si>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</si>
  <si>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</si>
  <si>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</si>
  <si>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</si>
  <si>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</si>
  <si>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</si>
  <si>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</si>
  <si>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</si>
  <si>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</si>
  <si>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</si>
  <si>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</si>
  <si>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</si>
  <si>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</si>
  <si>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</si>
  <si>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</si>
  <si>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</si>
  <si>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</si>
  <si>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</si>
  <si>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</si>
  <si>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</si>
  <si>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</si>
  <si>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</si>
  <si>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</si>
  <si>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</si>
  <si>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</si>
  <si>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</si>
  <si>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</si>
  <si>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</si>
  <si>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</si>
  <si>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</si>
  <si>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</si>
  <si>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</si>
  <si>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</si>
  <si>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</si>
  <si>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</si>
  <si>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</si>
  <si>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Иные услуги, оказание которых является неотъемлемой частью процесса поставки э/э потребителям, в т.ч.</t>
  </si>
  <si>
    <t>предыдущие расчетные периоды, рублей/МВт·ч</t>
  </si>
  <si>
    <t>1314,85</t>
  </si>
  <si>
    <t>808569,27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</si>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</sst>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  <numFmt numFmtId="202" formatCode="0.000000000"/>
    <numFmt numFmtId="203" formatCode="0.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"/>
    <numFmt numFmtId="213" formatCode="0.000000"/>
    <numFmt numFmtId="214" formatCode="#,##0.0000000000000000000000"/>
    <numFmt numFmtId="215" formatCode="0.00000000000000000000000000000000000000000000000000"/>
    <numFmt numFmtId="216" formatCode="0.0000000"/>
    <numFmt numFmtId="217" formatCode="#,##0.00000000000000000000000000000000000"/>
    <numFmt numFmtId="218" formatCode="#,##0.000000000000000000000"/>
    <numFmt numFmtId="219" formatCode="#,##0.00000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4" fontId="41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1" fillId="0" borderId="0" xfId="0" applyFont="1" applyFill="1" applyAlignment="1">
      <alignment/>
    </xf>
    <xf numFmtId="172" fontId="41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/>
    </xf>
    <xf numFmtId="202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/>
    </xf>
    <xf numFmtId="4" fontId="41" fillId="0" borderId="11" xfId="0" applyNumberFormat="1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wrapText="1"/>
    </xf>
    <xf numFmtId="0" fontId="45" fillId="0" borderId="16" xfId="0" applyFont="1" applyFill="1" applyBorder="1" applyAlignment="1">
      <alignment/>
    </xf>
    <xf numFmtId="4" fontId="45" fillId="0" borderId="17" xfId="0" applyNumberFormat="1" applyFont="1" applyFill="1" applyBorder="1" applyAlignment="1">
      <alignment horizontal="center"/>
    </xf>
    <xf numFmtId="4" fontId="45" fillId="0" borderId="1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4" fontId="45" fillId="0" borderId="19" xfId="0" applyNumberFormat="1" applyFont="1" applyFill="1" applyBorder="1" applyAlignment="1">
      <alignment horizontal="center"/>
    </xf>
    <xf numFmtId="4" fontId="45" fillId="0" borderId="20" xfId="0" applyNumberFormat="1" applyFont="1" applyFill="1" applyBorder="1" applyAlignment="1">
      <alignment horizontal="center"/>
    </xf>
    <xf numFmtId="4" fontId="45" fillId="0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wrapText="1"/>
    </xf>
    <xf numFmtId="0" fontId="41" fillId="0" borderId="24" xfId="0" applyFont="1" applyFill="1" applyBorder="1" applyAlignment="1">
      <alignment wrapText="1"/>
    </xf>
    <xf numFmtId="0" fontId="45" fillId="0" borderId="25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/>
    </xf>
    <xf numFmtId="0" fontId="41" fillId="0" borderId="19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18" fontId="0" fillId="0" borderId="0" xfId="0" applyNumberFormat="1" applyFill="1" applyAlignment="1">
      <alignment/>
    </xf>
    <xf numFmtId="4" fontId="41" fillId="0" borderId="26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4" fontId="41" fillId="0" borderId="27" xfId="0" applyNumberFormat="1" applyFont="1" applyFill="1" applyBorder="1" applyAlignment="1">
      <alignment horizontal="center" vertical="center"/>
    </xf>
    <xf numFmtId="21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214" fontId="0" fillId="0" borderId="0" xfId="0" applyNumberFormat="1" applyFill="1" applyAlignment="1">
      <alignment/>
    </xf>
    <xf numFmtId="215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216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99" fontId="0" fillId="0" borderId="0" xfId="0" applyNumberFormat="1" applyFill="1" applyAlignment="1">
      <alignment/>
    </xf>
    <xf numFmtId="217" fontId="0" fillId="0" borderId="0" xfId="0" applyNumberFormat="1" applyFill="1" applyAlignment="1">
      <alignment/>
    </xf>
    <xf numFmtId="219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86" fontId="2" fillId="0" borderId="28" xfId="0" applyNumberFormat="1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center"/>
    </xf>
    <xf numFmtId="213" fontId="2" fillId="0" borderId="28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187" fontId="2" fillId="0" borderId="10" xfId="0" applyNumberFormat="1" applyFont="1" applyFill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/>
    </xf>
    <xf numFmtId="4" fontId="41" fillId="0" borderId="29" xfId="0" applyNumberFormat="1" applyFont="1" applyFill="1" applyBorder="1" applyAlignment="1">
      <alignment horizontal="center" vertical="center"/>
    </xf>
    <xf numFmtId="4" fontId="41" fillId="0" borderId="30" xfId="0" applyNumberFormat="1" applyFont="1" applyFill="1" applyBorder="1" applyAlignment="1">
      <alignment horizontal="center" vertical="center"/>
    </xf>
    <xf numFmtId="4" fontId="41" fillId="0" borderId="31" xfId="0" applyNumberFormat="1" applyFont="1" applyFill="1" applyBorder="1" applyAlignment="1">
      <alignment horizontal="center" vertical="center"/>
    </xf>
    <xf numFmtId="4" fontId="41" fillId="0" borderId="26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4" fontId="41" fillId="0" borderId="27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wrapText="1"/>
    </xf>
    <xf numFmtId="0" fontId="41" fillId="0" borderId="32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213" fontId="2" fillId="0" borderId="33" xfId="0" applyNumberFormat="1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/>
    </xf>
    <xf numFmtId="0" fontId="41" fillId="33" borderId="32" xfId="0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0" xfId="0" applyFont="1" applyAlignment="1">
      <alignment wrapText="1"/>
    </xf>
    <xf numFmtId="197" fontId="41" fillId="0" borderId="11" xfId="0" applyNumberFormat="1" applyFont="1" applyFill="1" applyBorder="1" applyAlignment="1">
      <alignment horizontal="center" vertical="center"/>
    </xf>
    <xf numFmtId="197" fontId="41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56;&#1072;&#1089;&#1082;&#1088;&#1099;&#1090;&#1080;&#1077;%20&#1080;&#1085;&#1092;&#1086;&#1088;&#1084;&#1072;&#1094;&#1080;&#1080;\&#1053;&#1045;&#1056;&#1045;&#1043;%202019\04%20&#1072;&#1087;&#1088;&#1077;&#1083;&#1100;%202019\&#1056;&#1040;&#1057;&#1063;&#1045;&#1058;%20&#1062;&#1045;&#1053;%20&#1040;&#1087;&#1088;&#1077;&#1083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6">
        <row r="5">
          <cell r="B5">
            <v>1146.69</v>
          </cell>
          <cell r="C5">
            <v>1756.27</v>
          </cell>
          <cell r="D5">
            <v>2625.23</v>
          </cell>
          <cell r="E5">
            <v>3720.37</v>
          </cell>
        </row>
        <row r="13">
          <cell r="B13">
            <v>3.27</v>
          </cell>
        </row>
        <row r="14">
          <cell r="B14">
            <v>1.319</v>
          </cell>
        </row>
        <row r="15">
          <cell r="B15">
            <v>0.392</v>
          </cell>
        </row>
        <row r="16">
          <cell r="B16">
            <v>1.563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="90" zoomScaleNormal="90" zoomScalePageLayoutView="0" workbookViewId="0" topLeftCell="A72">
      <selection activeCell="B80" sqref="B80:E83"/>
    </sheetView>
  </sheetViews>
  <sheetFormatPr defaultColWidth="9.140625" defaultRowHeight="15"/>
  <cols>
    <col min="1" max="1" width="19.00390625" style="8" customWidth="1"/>
    <col min="2" max="2" width="9.8515625" style="8" customWidth="1"/>
    <col min="3" max="3" width="11.421875" style="8" customWidth="1"/>
    <col min="4" max="5" width="10.57421875" style="8" customWidth="1"/>
    <col min="6" max="6" width="15.00390625" style="8" bestFit="1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2" width="9.140625" style="8" customWidth="1"/>
    <col min="13" max="13" width="9.7109375" style="8" customWidth="1"/>
    <col min="14" max="16384" width="9.140625" style="8" customWidth="1"/>
  </cols>
  <sheetData>
    <row r="1" spans="1:13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"/>
    </row>
    <row r="2" spans="1:13" ht="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3"/>
    </row>
    <row r="3" spans="1:13" ht="15.75">
      <c r="A3" s="3"/>
      <c r="B3" s="3"/>
      <c r="C3" s="3"/>
      <c r="D3" s="3"/>
      <c r="E3" s="3"/>
      <c r="F3" s="10">
        <v>43556</v>
      </c>
      <c r="G3" s="3"/>
      <c r="H3" s="3"/>
      <c r="I3" s="3"/>
      <c r="J3" s="3"/>
      <c r="K3" s="3"/>
      <c r="L3" s="3"/>
      <c r="M3" s="3"/>
    </row>
    <row r="4" spans="1:12" ht="15">
      <c r="A4" s="3" t="s">
        <v>1</v>
      </c>
      <c r="B4" s="3"/>
      <c r="C4" s="3"/>
      <c r="D4" s="12" t="s">
        <v>54</v>
      </c>
      <c r="E4" s="12"/>
      <c r="F4" s="12"/>
      <c r="G4" s="11"/>
      <c r="H4" s="11"/>
      <c r="I4" s="3"/>
      <c r="J4" s="3"/>
      <c r="K4" s="3"/>
      <c r="L4" s="3"/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94"/>
      <c r="B6" s="94"/>
      <c r="C6" s="94"/>
      <c r="D6" s="94"/>
      <c r="E6" s="94"/>
      <c r="F6" s="94"/>
      <c r="G6" s="91" t="s">
        <v>2</v>
      </c>
      <c r="H6" s="92"/>
      <c r="I6" s="92"/>
      <c r="J6" s="93"/>
      <c r="L6" s="3"/>
      <c r="M6" s="3"/>
    </row>
    <row r="7" spans="1:13" ht="15">
      <c r="A7" s="94"/>
      <c r="B7" s="94"/>
      <c r="C7" s="94"/>
      <c r="D7" s="94"/>
      <c r="E7" s="94"/>
      <c r="F7" s="94"/>
      <c r="G7" s="13" t="s">
        <v>3</v>
      </c>
      <c r="H7" s="13" t="s">
        <v>4</v>
      </c>
      <c r="I7" s="13" t="s">
        <v>5</v>
      </c>
      <c r="J7" s="13" t="s">
        <v>6</v>
      </c>
      <c r="L7" s="3"/>
      <c r="M7" s="3"/>
    </row>
    <row r="8" spans="1:13" ht="15">
      <c r="A8" s="14" t="s">
        <v>7</v>
      </c>
      <c r="B8" s="14"/>
      <c r="C8" s="14"/>
      <c r="D8" s="14"/>
      <c r="E8" s="14"/>
      <c r="F8" s="14"/>
      <c r="G8" s="32">
        <f>ROUND(($H$14+B84),2)</f>
        <v>4161.29</v>
      </c>
      <c r="H8" s="32">
        <f>ROUND(($H$14+C84),2)</f>
        <v>4770.87</v>
      </c>
      <c r="I8" s="32">
        <f>ROUND(($H$14+D84),2)</f>
        <v>5639.83</v>
      </c>
      <c r="J8" s="32">
        <f>ROUND(($H$14+E84),2)</f>
        <v>6734.97</v>
      </c>
      <c r="L8" s="3"/>
      <c r="M8" s="3"/>
    </row>
    <row r="9" spans="1:13" ht="15">
      <c r="A9" s="3"/>
      <c r="B9" s="3"/>
      <c r="C9" s="3"/>
      <c r="D9" s="3"/>
      <c r="E9" s="3"/>
      <c r="F9" s="3"/>
      <c r="G9" s="15"/>
      <c r="H9" s="3"/>
      <c r="I9" s="3"/>
      <c r="J9" s="3"/>
      <c r="K9" s="3"/>
      <c r="L9" s="3"/>
      <c r="M9" s="3"/>
    </row>
    <row r="10" spans="1:13" ht="1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ht="15">
      <c r="A14" s="4" t="s">
        <v>9</v>
      </c>
      <c r="B14" s="4"/>
      <c r="C14" s="4"/>
      <c r="D14" s="4"/>
      <c r="E14" s="4"/>
      <c r="F14" s="4"/>
      <c r="G14" s="4"/>
      <c r="H14" s="76">
        <v>2762.71</v>
      </c>
      <c r="I14" s="76"/>
      <c r="J14" s="4"/>
      <c r="K14" s="4"/>
      <c r="L14" s="5"/>
      <c r="M14" s="4"/>
    </row>
    <row r="15" spans="1:13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4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8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8"/>
    </row>
    <row r="18" spans="1:14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77" t="s">
        <v>63</v>
      </c>
      <c r="L18" s="77"/>
      <c r="M18" s="30"/>
      <c r="N18" s="58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58"/>
    </row>
    <row r="20" spans="1:14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76" t="s">
        <v>64</v>
      </c>
      <c r="L20" s="76"/>
      <c r="M20" s="31"/>
      <c r="N20" s="58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58"/>
    </row>
    <row r="22" spans="1:17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8"/>
      <c r="O22" s="59"/>
      <c r="Q22" s="60"/>
    </row>
    <row r="23" spans="1:17" ht="15">
      <c r="A23" s="2" t="s">
        <v>15</v>
      </c>
      <c r="B23" s="75">
        <v>0.00179063827046919</v>
      </c>
      <c r="C23" s="75"/>
      <c r="E23" s="2"/>
      <c r="G23" s="2"/>
      <c r="H23" s="5"/>
      <c r="I23" s="2"/>
      <c r="J23" s="2"/>
      <c r="K23" s="2"/>
      <c r="L23" s="2"/>
      <c r="M23" s="2"/>
      <c r="N23" s="58"/>
      <c r="O23" s="61"/>
      <c r="Q23" s="59"/>
    </row>
    <row r="24" spans="1:1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8"/>
      <c r="O24" s="62"/>
      <c r="P24" s="63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73">
        <v>1477.304</v>
      </c>
      <c r="L25" s="73"/>
      <c r="M25" s="7"/>
      <c r="N25" s="58"/>
      <c r="P25" s="63"/>
      <c r="Q25" s="64"/>
    </row>
    <row r="26" spans="1:1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65"/>
    </row>
    <row r="27" spans="1:14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65"/>
    </row>
    <row r="28" spans="1:13" ht="15">
      <c r="A28" s="1" t="s">
        <v>18</v>
      </c>
      <c r="B28" s="2"/>
      <c r="C28" s="2"/>
      <c r="D28" s="2"/>
      <c r="E28" s="9"/>
      <c r="F28" s="79">
        <v>16.946</v>
      </c>
      <c r="G28" s="79"/>
      <c r="H28" s="2"/>
      <c r="I28" s="2"/>
      <c r="J28" s="2"/>
      <c r="K28" s="2"/>
      <c r="L28" s="2"/>
      <c r="M28" s="2"/>
    </row>
    <row r="29" spans="1:18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P29" s="66"/>
      <c r="R29" s="67"/>
    </row>
    <row r="30" spans="1:18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P30" s="60"/>
      <c r="R30" s="59"/>
    </row>
    <row r="31" spans="1:18" ht="15">
      <c r="A31" s="1" t="s">
        <v>20</v>
      </c>
      <c r="B31" s="2"/>
      <c r="C31" s="2"/>
      <c r="D31" s="9"/>
      <c r="E31" s="9"/>
      <c r="F31" s="79">
        <v>845.900604</v>
      </c>
      <c r="G31" s="79"/>
      <c r="I31" s="2"/>
      <c r="J31" s="2"/>
      <c r="K31" s="2"/>
      <c r="L31" s="2"/>
      <c r="M31" s="2"/>
      <c r="P31" s="68"/>
      <c r="R31" s="68"/>
    </row>
    <row r="32" spans="1:20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P32" s="69"/>
      <c r="R32" s="54"/>
      <c r="S32" s="54"/>
      <c r="T32" s="54"/>
    </row>
    <row r="33" spans="1:16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78">
        <v>2.583335</v>
      </c>
      <c r="M33" s="78"/>
      <c r="O33" s="70"/>
      <c r="P33" s="71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74">
        <v>272.5110980000001</v>
      </c>
      <c r="M34" s="74"/>
      <c r="O34" s="67"/>
      <c r="P34" s="68"/>
      <c r="Q34" s="68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74">
        <v>244.509271</v>
      </c>
      <c r="M35" s="74"/>
      <c r="O35" s="68"/>
      <c r="P35" s="68"/>
      <c r="Q35" s="68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74">
        <v>6.87249</v>
      </c>
      <c r="M36" s="74"/>
      <c r="O36" s="68"/>
      <c r="P36" s="68"/>
      <c r="Q36" s="68"/>
    </row>
    <row r="37" spans="1:16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74">
        <v>319.42440999999997</v>
      </c>
      <c r="M37" s="74"/>
      <c r="P37" s="54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82">
        <v>251.0563</v>
      </c>
      <c r="K39" s="82"/>
      <c r="L39" s="4"/>
      <c r="M39" s="4"/>
    </row>
    <row r="40" spans="1:1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17"/>
      <c r="P40" s="17"/>
    </row>
    <row r="41" spans="1:16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71"/>
      <c r="P41" s="71"/>
    </row>
    <row r="42" spans="1:13" ht="15">
      <c r="A42" s="7" t="s">
        <v>29</v>
      </c>
      <c r="B42" s="7"/>
      <c r="C42" s="79">
        <v>1295.864</v>
      </c>
      <c r="D42" s="79"/>
      <c r="F42" s="7"/>
      <c r="G42" s="7"/>
      <c r="H42" s="7"/>
      <c r="I42" s="7"/>
      <c r="J42" s="7"/>
      <c r="K42" s="7"/>
      <c r="L42" s="7"/>
      <c r="M42" s="7"/>
    </row>
    <row r="43" spans="1:13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5"/>
      <c r="M44" s="25"/>
    </row>
    <row r="45" spans="1:13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81">
        <v>202.445</v>
      </c>
      <c r="M45" s="81"/>
    </row>
    <row r="46" spans="1:13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80">
        <v>122.275</v>
      </c>
      <c r="M46" s="80"/>
    </row>
    <row r="47" spans="1:13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80">
        <v>97.495</v>
      </c>
      <c r="M47" s="80"/>
    </row>
    <row r="48" spans="1:13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96"/>
      <c r="M48" s="96"/>
    </row>
    <row r="49" spans="1:13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81">
        <v>418.379</v>
      </c>
      <c r="M49" s="81"/>
    </row>
    <row r="50" spans="1:13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80">
        <v>455.27</v>
      </c>
      <c r="M50" s="80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1" t="s">
        <v>36</v>
      </c>
      <c r="B53" s="2"/>
      <c r="C53" s="79">
        <v>933038.654</v>
      </c>
      <c r="D53" s="79"/>
      <c r="E53" s="2"/>
      <c r="F53" s="2"/>
      <c r="G53" s="2"/>
      <c r="H53" s="2"/>
      <c r="I53" s="2"/>
      <c r="J53" s="2"/>
      <c r="K53" s="2"/>
      <c r="L53" s="2"/>
      <c r="M53" s="2"/>
    </row>
    <row r="54" spans="1:1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95"/>
      <c r="P54" s="95"/>
    </row>
    <row r="55" spans="1:16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72"/>
      <c r="P55" s="72"/>
    </row>
    <row r="56" spans="1:13" ht="15">
      <c r="A56" s="1" t="s">
        <v>38</v>
      </c>
      <c r="B56" s="2"/>
      <c r="C56" s="79">
        <v>11917.55</v>
      </c>
      <c r="D56" s="79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1" t="s">
        <v>40</v>
      </c>
      <c r="B59" s="2"/>
      <c r="C59" s="9"/>
      <c r="D59" s="9"/>
      <c r="E59" s="79">
        <v>566422.668</v>
      </c>
      <c r="F59" s="79"/>
      <c r="G59" s="79"/>
      <c r="H59" s="79"/>
      <c r="I59" s="2"/>
      <c r="J59" s="2"/>
      <c r="K59" s="2"/>
      <c r="L59" s="2"/>
      <c r="M59" s="2"/>
    </row>
    <row r="60" spans="1:13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79">
        <v>1295.864</v>
      </c>
      <c r="M61" s="79"/>
    </row>
    <row r="62" spans="1:16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83">
        <v>182316.655</v>
      </c>
      <c r="M62" s="83"/>
      <c r="P62" s="68"/>
    </row>
    <row r="63" spans="1:13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83">
        <v>175685.19</v>
      </c>
      <c r="M63" s="83"/>
    </row>
    <row r="64" spans="1:13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83">
        <v>4234.217</v>
      </c>
      <c r="M64" s="83"/>
    </row>
    <row r="65" spans="1:13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83">
        <v>202890.742</v>
      </c>
      <c r="M65" s="83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1" t="s">
        <v>47</v>
      </c>
      <c r="B68" s="2"/>
      <c r="C68" s="82">
        <v>156661.2</v>
      </c>
      <c r="D68" s="8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4" t="s">
        <v>62</v>
      </c>
      <c r="B71" s="4"/>
      <c r="C71" s="4"/>
      <c r="D71" s="4"/>
      <c r="E71" s="4"/>
      <c r="F71" s="29">
        <v>0</v>
      </c>
      <c r="G71" s="29"/>
      <c r="H71" s="4"/>
      <c r="I71" s="4"/>
      <c r="J71" s="4"/>
      <c r="K71" s="4"/>
      <c r="L71" s="5"/>
      <c r="M71" s="4"/>
    </row>
    <row r="72" spans="1:13" ht="15">
      <c r="A72" s="4"/>
      <c r="B72" s="4"/>
      <c r="C72" s="4"/>
      <c r="D72" s="4"/>
      <c r="E72" s="4"/>
      <c r="F72" s="49"/>
      <c r="G72" s="49"/>
      <c r="H72" s="4"/>
      <c r="I72" s="4"/>
      <c r="J72" s="4"/>
      <c r="K72" s="4"/>
      <c r="L72" s="5"/>
      <c r="M72" s="4"/>
    </row>
    <row r="73" spans="1:1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.75">
      <c r="A74" s="20" t="s">
        <v>59</v>
      </c>
      <c r="B74" s="21"/>
      <c r="C74" s="21"/>
      <c r="D74" s="21"/>
      <c r="E74" s="21"/>
      <c r="F74" s="3"/>
      <c r="G74" s="3"/>
      <c r="H74" s="3"/>
      <c r="I74" s="3"/>
      <c r="J74" s="3"/>
      <c r="K74" s="3"/>
      <c r="L74" s="3"/>
      <c r="M74" s="3"/>
    </row>
    <row r="75" spans="6:13" ht="15">
      <c r="F75" s="3"/>
      <c r="G75" s="3"/>
      <c r="H75" s="3"/>
      <c r="I75" s="3"/>
      <c r="J75" s="3"/>
      <c r="K75" s="3"/>
      <c r="L75" s="3"/>
      <c r="M75" s="3"/>
    </row>
    <row r="76" spans="1:13" ht="15.75" thickBot="1">
      <c r="A76" s="22" t="s">
        <v>60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.75" thickBot="1">
      <c r="A77" s="50"/>
      <c r="B77" s="51" t="s">
        <v>3</v>
      </c>
      <c r="C77" s="52" t="s">
        <v>4</v>
      </c>
      <c r="D77" s="52" t="s">
        <v>5</v>
      </c>
      <c r="E77" s="53" t="s">
        <v>6</v>
      </c>
      <c r="F77" s="3"/>
      <c r="G77" s="3"/>
      <c r="H77" s="3"/>
      <c r="I77" s="3"/>
      <c r="J77" s="3"/>
      <c r="K77" s="3"/>
      <c r="L77" s="3"/>
      <c r="M77" s="3"/>
    </row>
    <row r="78" spans="1:13" ht="30">
      <c r="A78" s="45" t="s">
        <v>50</v>
      </c>
      <c r="B78" s="97">
        <v>248.62</v>
      </c>
      <c r="C78" s="98"/>
      <c r="D78" s="98"/>
      <c r="E78" s="99"/>
      <c r="F78" s="3"/>
      <c r="G78" s="3"/>
      <c r="H78" s="3"/>
      <c r="I78" s="3"/>
      <c r="J78" s="3"/>
      <c r="K78" s="3"/>
      <c r="L78" s="3"/>
      <c r="M78" s="3"/>
    </row>
    <row r="79" spans="1:13" ht="75">
      <c r="A79" s="46" t="s">
        <v>52</v>
      </c>
      <c r="B79" s="55">
        <f>'[1]услуги'!$B$5</f>
        <v>1146.69</v>
      </c>
      <c r="C79" s="56">
        <f>'[1]услуги'!$C$5</f>
        <v>1756.27</v>
      </c>
      <c r="D79" s="56">
        <f>'[1]услуги'!$D$5</f>
        <v>2625.23</v>
      </c>
      <c r="E79" s="57">
        <f>'[1]услуги'!$E$5</f>
        <v>3720.37</v>
      </c>
      <c r="F79" s="3"/>
      <c r="G79" s="3"/>
      <c r="H79" s="3"/>
      <c r="I79" s="3"/>
      <c r="J79" s="3"/>
      <c r="K79" s="3"/>
      <c r="L79" s="3"/>
      <c r="M79" s="3"/>
    </row>
    <row r="80" spans="1:13" ht="106.5" customHeight="1">
      <c r="A80" s="46" t="s">
        <v>61</v>
      </c>
      <c r="B80" s="87">
        <f>'[1]услуги'!$B$13</f>
        <v>3.27</v>
      </c>
      <c r="C80" s="88"/>
      <c r="D80" s="88"/>
      <c r="E80" s="89"/>
      <c r="F80" s="3"/>
      <c r="G80" s="3"/>
      <c r="H80" s="3"/>
      <c r="I80" s="3"/>
      <c r="J80" s="3"/>
      <c r="K80" s="3"/>
      <c r="L80" s="3"/>
      <c r="M80" s="3"/>
    </row>
    <row r="81" spans="1:13" ht="30">
      <c r="A81" s="46" t="s">
        <v>56</v>
      </c>
      <c r="B81" s="87">
        <f>'[1]услуги'!$B$14</f>
        <v>1.319</v>
      </c>
      <c r="C81" s="88"/>
      <c r="D81" s="88"/>
      <c r="E81" s="89"/>
      <c r="F81" s="24"/>
      <c r="G81" s="3"/>
      <c r="H81" s="24"/>
      <c r="I81" s="3"/>
      <c r="J81" s="3"/>
      <c r="K81" s="3"/>
      <c r="L81" s="3"/>
      <c r="M81" s="3"/>
    </row>
    <row r="82" spans="1:13" ht="45">
      <c r="A82" s="46" t="s">
        <v>57</v>
      </c>
      <c r="B82" s="87">
        <f>'[1]услуги'!$B$15</f>
        <v>0.392</v>
      </c>
      <c r="C82" s="88"/>
      <c r="D82" s="88"/>
      <c r="E82" s="89"/>
      <c r="F82" s="24"/>
      <c r="G82" s="3"/>
      <c r="H82" s="3"/>
      <c r="I82" s="3"/>
      <c r="J82" s="3"/>
      <c r="K82" s="3"/>
      <c r="L82" s="3"/>
      <c r="M82" s="3"/>
    </row>
    <row r="83" spans="1:13" ht="30.75" thickBot="1">
      <c r="A83" s="47" t="s">
        <v>58</v>
      </c>
      <c r="B83" s="84">
        <f>'[1]услуги'!$B$16</f>
        <v>1.563</v>
      </c>
      <c r="C83" s="85"/>
      <c r="D83" s="85"/>
      <c r="E83" s="86"/>
      <c r="F83" s="24"/>
      <c r="G83" s="3"/>
      <c r="H83" s="3"/>
      <c r="I83" s="3"/>
      <c r="J83" s="3"/>
      <c r="K83" s="3"/>
      <c r="L83" s="3"/>
      <c r="M83" s="3"/>
    </row>
    <row r="84" spans="1:13" ht="15.75" thickBot="1">
      <c r="A84" s="48" t="s">
        <v>51</v>
      </c>
      <c r="B84" s="42">
        <f>B78+B79+B80</f>
        <v>1398.58</v>
      </c>
      <c r="C84" s="43">
        <f>B78+C79+B80</f>
        <v>2008.1599999999999</v>
      </c>
      <c r="D84" s="43">
        <f>B78+D79+B80</f>
        <v>2877.12</v>
      </c>
      <c r="E84" s="44">
        <f>B78+E79+B80</f>
        <v>3972.2599999999998</v>
      </c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</sheetData>
  <sheetProtection/>
  <mergeCells count="39">
    <mergeCell ref="O54:P54"/>
    <mergeCell ref="C68:D68"/>
    <mergeCell ref="L48:M48"/>
    <mergeCell ref="G59:H59"/>
    <mergeCell ref="E59:F59"/>
    <mergeCell ref="B78:E78"/>
    <mergeCell ref="L49:M49"/>
    <mergeCell ref="B83:E83"/>
    <mergeCell ref="B82:E82"/>
    <mergeCell ref="A1:L2"/>
    <mergeCell ref="G6:J6"/>
    <mergeCell ref="A6:F7"/>
    <mergeCell ref="B80:E80"/>
    <mergeCell ref="B81:E81"/>
    <mergeCell ref="C56:D56"/>
    <mergeCell ref="C53:D53"/>
    <mergeCell ref="L50:M50"/>
    <mergeCell ref="L47:M47"/>
    <mergeCell ref="L65:M65"/>
    <mergeCell ref="L64:M64"/>
    <mergeCell ref="L63:M63"/>
    <mergeCell ref="L62:M62"/>
    <mergeCell ref="L61:M61"/>
    <mergeCell ref="F28:G28"/>
    <mergeCell ref="L46:M46"/>
    <mergeCell ref="L45:M45"/>
    <mergeCell ref="C42:D42"/>
    <mergeCell ref="J39:K39"/>
    <mergeCell ref="L37:M37"/>
    <mergeCell ref="K25:L25"/>
    <mergeCell ref="L36:M36"/>
    <mergeCell ref="B23:C23"/>
    <mergeCell ref="K20:L20"/>
    <mergeCell ref="K18:L18"/>
    <mergeCell ref="H14:I14"/>
    <mergeCell ref="L35:M35"/>
    <mergeCell ref="L34:M34"/>
    <mergeCell ref="L33:M33"/>
    <mergeCell ref="F31:G31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zoomScale="80" zoomScaleNormal="80" zoomScalePageLayoutView="0" workbookViewId="0" topLeftCell="A67">
      <selection activeCell="B79" sqref="B79:E82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2.421875" style="8" customWidth="1"/>
    <col min="4" max="5" width="9.140625" style="8" customWidth="1"/>
    <col min="6" max="6" width="15.710937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"/>
      <c r="N1" s="3"/>
      <c r="O1" s="3"/>
      <c r="P1" s="3"/>
      <c r="Q1" s="3"/>
    </row>
    <row r="2" spans="1:17" ht="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10">
        <v>43556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3" t="s">
        <v>1</v>
      </c>
      <c r="B4" s="3"/>
      <c r="C4" s="3"/>
      <c r="D4" s="3"/>
      <c r="E4" s="11" t="s">
        <v>53</v>
      </c>
      <c r="F4" s="12"/>
      <c r="G4" s="12"/>
      <c r="H4" s="11"/>
      <c r="I4" s="11"/>
      <c r="J4" s="11"/>
      <c r="K4" s="3"/>
      <c r="L4" s="3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00"/>
      <c r="B6" s="100"/>
      <c r="C6" s="100"/>
      <c r="D6" s="100"/>
      <c r="E6" s="100"/>
      <c r="F6" s="100"/>
      <c r="G6" s="101" t="s">
        <v>2</v>
      </c>
      <c r="H6" s="102"/>
      <c r="I6" s="102"/>
      <c r="J6" s="103"/>
      <c r="L6" s="3"/>
      <c r="M6" s="3"/>
      <c r="N6" s="3"/>
      <c r="O6" s="3"/>
      <c r="P6" s="3"/>
      <c r="Q6" s="3"/>
    </row>
    <row r="7" spans="1:13" ht="15">
      <c r="A7" s="100"/>
      <c r="B7" s="100"/>
      <c r="C7" s="100"/>
      <c r="D7" s="100"/>
      <c r="E7" s="100"/>
      <c r="F7" s="100"/>
      <c r="G7" s="26" t="s">
        <v>3</v>
      </c>
      <c r="H7" s="26" t="s">
        <v>4</v>
      </c>
      <c r="I7" s="26" t="s">
        <v>5</v>
      </c>
      <c r="J7" s="26" t="s">
        <v>6</v>
      </c>
      <c r="L7" s="3"/>
      <c r="M7" s="3"/>
    </row>
    <row r="8" spans="1:13" ht="15">
      <c r="A8" s="27" t="s">
        <v>7</v>
      </c>
      <c r="B8" s="27"/>
      <c r="C8" s="27"/>
      <c r="D8" s="27"/>
      <c r="E8" s="27"/>
      <c r="F8" s="27"/>
      <c r="G8" s="32">
        <f>ROUND(($H$14+B83),2)</f>
        <v>3014.6</v>
      </c>
      <c r="H8" s="32">
        <f>ROUND(($H$14+C83),2)</f>
        <v>3014.6</v>
      </c>
      <c r="I8" s="32">
        <f>ROUND(($H$14+D83),2)</f>
        <v>3014.6</v>
      </c>
      <c r="J8" s="32">
        <f>ROUND(($H$14+E83),2)</f>
        <v>3014.6</v>
      </c>
      <c r="L8" s="3"/>
      <c r="M8" s="3"/>
    </row>
    <row r="9" spans="1:17" ht="15">
      <c r="A9" s="28"/>
      <c r="B9" s="28"/>
      <c r="C9" s="28"/>
      <c r="D9" s="28"/>
      <c r="E9" s="28"/>
      <c r="F9" s="28"/>
      <c r="G9" s="28"/>
      <c r="H9" s="28"/>
      <c r="I9" s="28"/>
      <c r="J9" s="28"/>
      <c r="K9" s="3"/>
      <c r="L9" s="3"/>
      <c r="M9" s="3"/>
      <c r="N9" s="15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  <c r="N10" s="3"/>
      <c r="O10" s="3"/>
      <c r="P10" s="3"/>
      <c r="Q10" s="3"/>
    </row>
    <row r="11" spans="1:17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3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ht="15">
      <c r="A14" s="4" t="s">
        <v>9</v>
      </c>
      <c r="B14" s="4"/>
      <c r="C14" s="4"/>
      <c r="D14" s="4"/>
      <c r="E14" s="4"/>
      <c r="F14" s="4"/>
      <c r="G14" s="4"/>
      <c r="H14" s="76">
        <v>2762.71</v>
      </c>
      <c r="I14" s="76"/>
      <c r="J14" s="4"/>
      <c r="K14" s="4"/>
      <c r="L14" s="5"/>
      <c r="M14" s="4"/>
    </row>
    <row r="15" spans="1:13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77" t="s">
        <v>63</v>
      </c>
      <c r="L18" s="77"/>
      <c r="M18" s="30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76" t="s">
        <v>64</v>
      </c>
      <c r="L20" s="76"/>
      <c r="M20" s="31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2" t="s">
        <v>15</v>
      </c>
      <c r="B23" s="75">
        <v>0.00179063827046919</v>
      </c>
      <c r="C23" s="75"/>
      <c r="E23" s="2"/>
      <c r="G23" s="2"/>
      <c r="H23" s="5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73">
        <v>1477.304</v>
      </c>
      <c r="L25" s="73"/>
      <c r="M25" s="7"/>
    </row>
    <row r="26" spans="1:13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1" t="s">
        <v>18</v>
      </c>
      <c r="B28" s="2"/>
      <c r="C28" s="2"/>
      <c r="D28" s="2"/>
      <c r="E28" s="9"/>
      <c r="F28" s="79">
        <v>16.946</v>
      </c>
      <c r="G28" s="79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1" t="s">
        <v>20</v>
      </c>
      <c r="B31" s="2"/>
      <c r="C31" s="2"/>
      <c r="D31" s="9"/>
      <c r="E31" s="9"/>
      <c r="F31" s="79">
        <v>845.900604</v>
      </c>
      <c r="G31" s="79"/>
      <c r="I31" s="2"/>
      <c r="J31" s="2"/>
      <c r="K31" s="2"/>
      <c r="L31" s="2"/>
      <c r="M31" s="2"/>
    </row>
    <row r="32" spans="1:14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4"/>
    </row>
    <row r="33" spans="1:13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78">
        <v>2.583335</v>
      </c>
      <c r="M33" s="78"/>
    </row>
    <row r="34" spans="1:13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74">
        <v>272.5110980000001</v>
      </c>
      <c r="M34" s="74"/>
    </row>
    <row r="35" spans="1:13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74">
        <v>244.509271</v>
      </c>
      <c r="M35" s="74"/>
    </row>
    <row r="36" spans="1:13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74">
        <v>6.87249</v>
      </c>
      <c r="M36" s="74"/>
    </row>
    <row r="37" spans="1:13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74">
        <v>319.42440999999997</v>
      </c>
      <c r="M37" s="74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82">
        <v>251.0563</v>
      </c>
      <c r="K39" s="82"/>
      <c r="L39" s="4"/>
      <c r="M39" s="4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7" t="s">
        <v>29</v>
      </c>
      <c r="B42" s="7"/>
      <c r="C42" s="79">
        <v>1295.864</v>
      </c>
      <c r="D42" s="79"/>
      <c r="F42" s="7"/>
      <c r="G42" s="7"/>
      <c r="H42" s="7"/>
      <c r="I42" s="7"/>
      <c r="J42" s="7"/>
      <c r="K42" s="7"/>
      <c r="L42" s="7"/>
      <c r="M42" s="7"/>
    </row>
    <row r="43" spans="1:13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5"/>
      <c r="M44" s="25"/>
    </row>
    <row r="45" spans="1:13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81">
        <v>202.445</v>
      </c>
      <c r="M45" s="81"/>
    </row>
    <row r="46" spans="1:13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80">
        <v>122.275</v>
      </c>
      <c r="M46" s="80"/>
    </row>
    <row r="47" spans="1:13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80">
        <v>97.495</v>
      </c>
      <c r="M47" s="80"/>
    </row>
    <row r="48" spans="1:13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96"/>
      <c r="M48" s="96"/>
    </row>
    <row r="49" spans="1:13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81">
        <v>418.379</v>
      </c>
      <c r="M49" s="81"/>
    </row>
    <row r="50" spans="1:13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80">
        <v>455.27</v>
      </c>
      <c r="M50" s="80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1" t="s">
        <v>36</v>
      </c>
      <c r="B53" s="2"/>
      <c r="C53" s="79">
        <v>933038.654</v>
      </c>
      <c r="D53" s="79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1" t="s">
        <v>38</v>
      </c>
      <c r="B56" s="2"/>
      <c r="C56" s="79">
        <v>11917.55</v>
      </c>
      <c r="D56" s="79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1" t="s">
        <v>40</v>
      </c>
      <c r="B59" s="2"/>
      <c r="C59" s="9"/>
      <c r="D59" s="9"/>
      <c r="E59" s="79">
        <v>566422.668</v>
      </c>
      <c r="F59" s="79"/>
      <c r="G59" s="79"/>
      <c r="H59" s="79"/>
      <c r="I59" s="2"/>
      <c r="J59" s="2"/>
      <c r="K59" s="2"/>
      <c r="L59" s="2"/>
      <c r="M59" s="2"/>
    </row>
    <row r="60" spans="1:13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79">
        <v>1295.864</v>
      </c>
      <c r="M61" s="79"/>
    </row>
    <row r="62" spans="1:13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83">
        <v>182316.655</v>
      </c>
      <c r="M62" s="83"/>
    </row>
    <row r="63" spans="1:13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83">
        <v>175685.19</v>
      </c>
      <c r="M63" s="83"/>
    </row>
    <row r="64" spans="1:13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83">
        <v>4234.217</v>
      </c>
      <c r="M64" s="83"/>
    </row>
    <row r="65" spans="1:13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83">
        <v>202890.742</v>
      </c>
      <c r="M65" s="83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1" t="s">
        <v>47</v>
      </c>
      <c r="B68" s="2"/>
      <c r="C68" s="82">
        <v>156661.2</v>
      </c>
      <c r="D68" s="8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4" t="s">
        <v>62</v>
      </c>
      <c r="B71" s="4"/>
      <c r="C71" s="4"/>
      <c r="D71" s="4"/>
      <c r="E71" s="4"/>
      <c r="F71" s="29">
        <v>0</v>
      </c>
      <c r="G71" s="29"/>
      <c r="H71" s="4"/>
      <c r="I71" s="4"/>
      <c r="J71" s="4"/>
      <c r="K71" s="4"/>
      <c r="L71" s="5"/>
      <c r="M71" s="4"/>
    </row>
    <row r="72" spans="1:17" ht="15">
      <c r="A72" s="4"/>
      <c r="B72" s="4"/>
      <c r="C72" s="4"/>
      <c r="D72" s="4"/>
      <c r="E72" s="4"/>
      <c r="F72" s="49"/>
      <c r="G72" s="49"/>
      <c r="H72" s="4"/>
      <c r="I72" s="4"/>
      <c r="J72" s="4"/>
      <c r="K72" s="4"/>
      <c r="L72" s="5"/>
      <c r="M72" s="4"/>
      <c r="N72" s="9"/>
      <c r="O72" s="9"/>
      <c r="P72" s="9"/>
      <c r="Q72" s="9"/>
    </row>
    <row r="73" spans="1:17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>
      <c r="A74" s="20" t="s">
        <v>59</v>
      </c>
      <c r="B74" s="21"/>
      <c r="C74" s="21"/>
      <c r="D74" s="21"/>
      <c r="E74" s="2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6:17" ht="15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 thickBot="1">
      <c r="A76" s="22" t="s">
        <v>60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">
      <c r="A77" s="33"/>
      <c r="B77" s="34" t="s">
        <v>3</v>
      </c>
      <c r="C77" s="34" t="s">
        <v>4</v>
      </c>
      <c r="D77" s="34" t="s">
        <v>5</v>
      </c>
      <c r="E77" s="35" t="s">
        <v>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7.75" customHeight="1">
      <c r="A78" s="36" t="s">
        <v>50</v>
      </c>
      <c r="B78" s="104">
        <v>248.62</v>
      </c>
      <c r="C78" s="104"/>
      <c r="D78" s="104"/>
      <c r="E78" s="10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3" ht="106.5" customHeight="1">
      <c r="A79" s="37" t="s">
        <v>61</v>
      </c>
      <c r="B79" s="87">
        <f>'[1]услуги'!$B$13</f>
        <v>3.27</v>
      </c>
      <c r="C79" s="88"/>
      <c r="D79" s="88"/>
      <c r="E79" s="89"/>
      <c r="F79" s="3"/>
      <c r="G79" s="3"/>
      <c r="H79" s="3"/>
      <c r="I79" s="3"/>
      <c r="J79" s="3"/>
      <c r="K79" s="3"/>
      <c r="L79" s="3"/>
      <c r="M79" s="3"/>
    </row>
    <row r="80" spans="1:13" ht="30">
      <c r="A80" s="37" t="s">
        <v>56</v>
      </c>
      <c r="B80" s="87">
        <f>'[1]услуги'!$B$14</f>
        <v>1.319</v>
      </c>
      <c r="C80" s="88"/>
      <c r="D80" s="88"/>
      <c r="E80" s="89"/>
      <c r="F80" s="24"/>
      <c r="G80" s="3"/>
      <c r="H80" s="24"/>
      <c r="I80" s="3"/>
      <c r="J80" s="3"/>
      <c r="K80" s="3"/>
      <c r="L80" s="3"/>
      <c r="M80" s="3"/>
    </row>
    <row r="81" spans="1:13" ht="60">
      <c r="A81" s="37" t="s">
        <v>57</v>
      </c>
      <c r="B81" s="87">
        <f>'[1]услуги'!$B$15</f>
        <v>0.392</v>
      </c>
      <c r="C81" s="88"/>
      <c r="D81" s="88"/>
      <c r="E81" s="89"/>
      <c r="F81" s="24"/>
      <c r="G81" s="3"/>
      <c r="H81" s="3"/>
      <c r="I81" s="3"/>
      <c r="J81" s="3"/>
      <c r="K81" s="3"/>
      <c r="L81" s="3"/>
      <c r="M81" s="3"/>
    </row>
    <row r="82" spans="1:13" ht="30">
      <c r="A82" s="37" t="s">
        <v>58</v>
      </c>
      <c r="B82" s="84">
        <f>'[1]услуги'!$B$16</f>
        <v>1.563</v>
      </c>
      <c r="C82" s="85"/>
      <c r="D82" s="85"/>
      <c r="E82" s="86"/>
      <c r="F82" s="24"/>
      <c r="G82" s="3"/>
      <c r="H82" s="3"/>
      <c r="I82" s="3"/>
      <c r="J82" s="3"/>
      <c r="K82" s="3"/>
      <c r="L82" s="3"/>
      <c r="M82" s="3"/>
    </row>
    <row r="83" spans="1:17" ht="15.75" thickBot="1">
      <c r="A83" s="38" t="s">
        <v>51</v>
      </c>
      <c r="B83" s="39">
        <f>B78+B79</f>
        <v>251.89000000000001</v>
      </c>
      <c r="C83" s="39">
        <v>251.89</v>
      </c>
      <c r="D83" s="39">
        <v>251.89</v>
      </c>
      <c r="E83" s="40">
        <v>251.89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</sheetData>
  <sheetProtection/>
  <mergeCells count="38">
    <mergeCell ref="G59:H59"/>
    <mergeCell ref="C56:D56"/>
    <mergeCell ref="E59:F59"/>
    <mergeCell ref="C42:D42"/>
    <mergeCell ref="F31:G31"/>
    <mergeCell ref="L33:M33"/>
    <mergeCell ref="L47:M47"/>
    <mergeCell ref="L34:M34"/>
    <mergeCell ref="L35:M35"/>
    <mergeCell ref="L36:M36"/>
    <mergeCell ref="L45:M45"/>
    <mergeCell ref="L46:M46"/>
    <mergeCell ref="C53:D53"/>
    <mergeCell ref="B23:C23"/>
    <mergeCell ref="J39:K39"/>
    <mergeCell ref="K25:L25"/>
    <mergeCell ref="F28:G28"/>
    <mergeCell ref="L48:M48"/>
    <mergeCell ref="K20:L20"/>
    <mergeCell ref="B81:E81"/>
    <mergeCell ref="B82:E82"/>
    <mergeCell ref="B78:E78"/>
    <mergeCell ref="B79:E79"/>
    <mergeCell ref="B80:E80"/>
    <mergeCell ref="L37:M37"/>
    <mergeCell ref="L49:M49"/>
    <mergeCell ref="L61:M61"/>
    <mergeCell ref="C68:D68"/>
    <mergeCell ref="L62:M62"/>
    <mergeCell ref="L63:M63"/>
    <mergeCell ref="L64:M64"/>
    <mergeCell ref="L65:M65"/>
    <mergeCell ref="L50:M50"/>
    <mergeCell ref="A1:L2"/>
    <mergeCell ref="A6:F7"/>
    <mergeCell ref="G6:J6"/>
    <mergeCell ref="H14:I14"/>
    <mergeCell ref="K18:L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="80" zoomScaleNormal="80" zoomScalePageLayoutView="0" workbookViewId="0" topLeftCell="A1">
      <selection activeCell="A4" sqref="A4:L4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3.28125" style="8" customWidth="1"/>
    <col min="4" max="5" width="9.140625" style="8" customWidth="1"/>
    <col min="6" max="6" width="13.851562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"/>
      <c r="N1" s="3"/>
      <c r="O1" s="3"/>
      <c r="P1" s="3"/>
      <c r="Q1" s="3"/>
    </row>
    <row r="2" spans="1:17" ht="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10">
        <v>43556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50.25" customHeight="1">
      <c r="A4" s="106" t="s">
        <v>65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3" ht="15">
      <c r="A6" s="94"/>
      <c r="B6" s="94"/>
      <c r="C6" s="94"/>
      <c r="D6" s="94"/>
      <c r="E6" s="94"/>
      <c r="F6" s="94"/>
      <c r="G6" s="91" t="s">
        <v>2</v>
      </c>
      <c r="H6" s="92"/>
      <c r="I6" s="92"/>
      <c r="J6" s="93"/>
      <c r="L6" s="3"/>
      <c r="M6" s="3"/>
    </row>
    <row r="7" spans="1:17" ht="15">
      <c r="A7" s="94"/>
      <c r="B7" s="94"/>
      <c r="C7" s="94"/>
      <c r="D7" s="94"/>
      <c r="E7" s="94"/>
      <c r="F7" s="94"/>
      <c r="G7" s="26" t="s">
        <v>3</v>
      </c>
      <c r="H7" s="26" t="s">
        <v>4</v>
      </c>
      <c r="I7" s="26" t="s">
        <v>5</v>
      </c>
      <c r="J7" s="26" t="s">
        <v>6</v>
      </c>
      <c r="L7" s="3"/>
      <c r="M7" s="3"/>
      <c r="N7" s="3"/>
      <c r="O7" s="3"/>
      <c r="P7" s="3"/>
      <c r="Q7" s="3"/>
    </row>
    <row r="8" spans="1:17" ht="15">
      <c r="A8" s="14" t="s">
        <v>7</v>
      </c>
      <c r="B8" s="14"/>
      <c r="C8" s="14"/>
      <c r="D8" s="14"/>
      <c r="E8" s="14"/>
      <c r="F8" s="14"/>
      <c r="G8" s="32">
        <f>ROUND(($H$14+B82),2)</f>
        <v>2994.02</v>
      </c>
      <c r="H8" s="32">
        <f>ROUND(($H$14+C82),2)</f>
        <v>2994.02</v>
      </c>
      <c r="I8" s="32">
        <f>ROUND(($H$14+D82),2)</f>
        <v>2994.02</v>
      </c>
      <c r="J8" s="32">
        <f>ROUND(($H$14+E82),2)</f>
        <v>2994.02</v>
      </c>
      <c r="L8" s="3"/>
      <c r="M8" s="3"/>
      <c r="N8" s="3"/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  <c r="N10" s="3"/>
      <c r="O10" s="3"/>
      <c r="P10" s="3"/>
      <c r="Q10" s="3"/>
    </row>
    <row r="11" spans="1:1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7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4" t="s">
        <v>9</v>
      </c>
      <c r="B14" s="4"/>
      <c r="C14" s="4"/>
      <c r="D14" s="4"/>
      <c r="E14" s="4"/>
      <c r="F14" s="4"/>
      <c r="G14" s="4"/>
      <c r="H14" s="76">
        <v>2762.71</v>
      </c>
      <c r="I14" s="76"/>
      <c r="J14" s="4"/>
      <c r="K14" s="4"/>
      <c r="L14" s="5"/>
      <c r="M14" s="4"/>
      <c r="N14" s="4"/>
      <c r="O14" s="4"/>
      <c r="P14" s="4"/>
      <c r="Q14" s="4"/>
    </row>
    <row r="15" spans="1:17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77" t="s">
        <v>63</v>
      </c>
      <c r="L18" s="77"/>
      <c r="M18" s="30"/>
      <c r="N18" s="4"/>
      <c r="O18" s="4"/>
      <c r="P18" s="4"/>
      <c r="Q18" s="4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76" t="s">
        <v>64</v>
      </c>
      <c r="L20" s="76"/>
      <c r="M20" s="31"/>
      <c r="N20" s="4"/>
      <c r="O20" s="4"/>
      <c r="P20" s="5"/>
      <c r="Q20" s="4"/>
    </row>
    <row r="21" spans="1:1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16"/>
      <c r="Q21" s="2"/>
    </row>
    <row r="22" spans="1:18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7"/>
    </row>
    <row r="23" spans="1:18" ht="15">
      <c r="A23" s="2" t="s">
        <v>15</v>
      </c>
      <c r="B23" s="75">
        <v>0.00179063827046919</v>
      </c>
      <c r="C23" s="75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7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8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73">
        <v>1477.304</v>
      </c>
      <c r="L25" s="73"/>
      <c r="M25" s="7"/>
      <c r="N25" s="4"/>
      <c r="O25" s="4"/>
      <c r="P25" s="4"/>
      <c r="Q25" s="4"/>
    </row>
    <row r="26" spans="1:17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1" t="s">
        <v>18</v>
      </c>
      <c r="B28" s="2"/>
      <c r="C28" s="2"/>
      <c r="D28" s="2"/>
      <c r="E28" s="9"/>
      <c r="F28" s="79">
        <v>16.946</v>
      </c>
      <c r="G28" s="79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1" t="s">
        <v>20</v>
      </c>
      <c r="B31" s="2"/>
      <c r="C31" s="2"/>
      <c r="D31" s="9"/>
      <c r="E31" s="9"/>
      <c r="F31" s="79">
        <v>845.900604</v>
      </c>
      <c r="G31" s="79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78">
        <v>2.583335</v>
      </c>
      <c r="M33" s="78"/>
      <c r="N33" s="2"/>
      <c r="O33" s="4"/>
      <c r="P33" s="4"/>
      <c r="Q33" s="2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74">
        <v>272.5110980000001</v>
      </c>
      <c r="M34" s="74"/>
      <c r="N34" s="2"/>
      <c r="O34" s="4"/>
      <c r="P34" s="4"/>
      <c r="Q34" s="2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74">
        <v>244.509271</v>
      </c>
      <c r="M35" s="74"/>
      <c r="N35" s="2"/>
      <c r="O35" s="4"/>
      <c r="P35" s="4"/>
      <c r="Q35" s="2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74">
        <v>6.87249</v>
      </c>
      <c r="M36" s="74"/>
      <c r="N36" s="2"/>
      <c r="O36" s="4"/>
      <c r="P36" s="4"/>
      <c r="Q36" s="2"/>
    </row>
    <row r="37" spans="1:17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74">
        <v>319.42440999999997</v>
      </c>
      <c r="M37" s="74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82">
        <v>251.0563</v>
      </c>
      <c r="K39" s="82"/>
      <c r="L39" s="4"/>
      <c r="M39" s="4"/>
      <c r="N39" s="4"/>
      <c r="O39" s="4"/>
      <c r="P39" s="4"/>
      <c r="Q39" s="4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7" t="s">
        <v>29</v>
      </c>
      <c r="B42" s="7"/>
      <c r="C42" s="79">
        <v>1295.864</v>
      </c>
      <c r="D42" s="7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9"/>
    </row>
    <row r="43" spans="1:17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5"/>
      <c r="M44" s="25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81">
        <v>202.445</v>
      </c>
      <c r="M45" s="81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80">
        <v>122.275</v>
      </c>
      <c r="M46" s="80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80">
        <v>97.495</v>
      </c>
      <c r="M47" s="80"/>
      <c r="N47" s="2"/>
      <c r="O47" s="2"/>
      <c r="P47" s="2"/>
      <c r="Q47" s="2"/>
    </row>
    <row r="48" spans="1:17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96"/>
      <c r="M48" s="96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81">
        <v>418.379</v>
      </c>
      <c r="M49" s="81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80">
        <v>455.27</v>
      </c>
      <c r="M50" s="80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1" t="s">
        <v>36</v>
      </c>
      <c r="B53" s="2"/>
      <c r="C53" s="79">
        <v>933038.654</v>
      </c>
      <c r="D53" s="7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1" t="s">
        <v>38</v>
      </c>
      <c r="B56" s="2"/>
      <c r="C56" s="79">
        <v>11917.55</v>
      </c>
      <c r="D56" s="7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1" t="s">
        <v>40</v>
      </c>
      <c r="B59" s="2"/>
      <c r="C59" s="9"/>
      <c r="D59" s="9"/>
      <c r="E59" s="79">
        <v>566422.668</v>
      </c>
      <c r="F59" s="79"/>
      <c r="G59" s="79"/>
      <c r="H59" s="79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79">
        <v>1295.864</v>
      </c>
      <c r="M61" s="79"/>
      <c r="N61" s="2"/>
      <c r="O61" s="2"/>
      <c r="P61" s="2"/>
      <c r="Q61" s="2"/>
    </row>
    <row r="62" spans="1:17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83">
        <v>182316.655</v>
      </c>
      <c r="M62" s="83"/>
      <c r="N62" s="2"/>
      <c r="O62" s="2"/>
      <c r="P62" s="2"/>
      <c r="Q62" s="2"/>
    </row>
    <row r="63" spans="1:17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83">
        <v>175685.19</v>
      </c>
      <c r="M63" s="83"/>
      <c r="N63" s="2"/>
      <c r="O63" s="2"/>
      <c r="P63" s="2"/>
      <c r="Q63" s="2"/>
    </row>
    <row r="64" spans="1:17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83">
        <v>4234.217</v>
      </c>
      <c r="M64" s="83"/>
      <c r="N64" s="2"/>
      <c r="O64" s="2"/>
      <c r="P64" s="2"/>
      <c r="Q64" s="2"/>
    </row>
    <row r="65" spans="1:17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83">
        <v>202890.742</v>
      </c>
      <c r="M65" s="83"/>
      <c r="N65" s="2"/>
      <c r="O65" s="2"/>
      <c r="P65" s="2"/>
      <c r="Q65" s="2"/>
    </row>
    <row r="66" spans="1:1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1" t="s">
        <v>47</v>
      </c>
      <c r="B68" s="2"/>
      <c r="C68" s="82">
        <v>156661.2</v>
      </c>
      <c r="D68" s="8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>
      <c r="A71" s="4" t="s">
        <v>62</v>
      </c>
      <c r="B71" s="4"/>
      <c r="C71" s="4"/>
      <c r="D71" s="4"/>
      <c r="E71" s="4"/>
      <c r="F71" s="29">
        <v>0</v>
      </c>
      <c r="G71" s="29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5">
      <c r="A72" s="4"/>
      <c r="B72" s="4"/>
      <c r="C72" s="4"/>
      <c r="D72" s="4"/>
      <c r="E72" s="4"/>
      <c r="F72" s="49"/>
      <c r="G72" s="49"/>
      <c r="H72" s="4"/>
      <c r="I72" s="4"/>
      <c r="J72" s="4"/>
      <c r="K72" s="4"/>
      <c r="L72" s="5"/>
      <c r="M72" s="4"/>
      <c r="N72" s="9"/>
      <c r="O72" s="9"/>
      <c r="P72" s="9"/>
      <c r="Q72" s="9"/>
    </row>
    <row r="73" spans="1:17" ht="27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">
      <c r="A74" s="22" t="s">
        <v>49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 thickBot="1">
      <c r="A75" s="2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" customHeight="1">
      <c r="A76" s="33"/>
      <c r="B76" s="34" t="s">
        <v>3</v>
      </c>
      <c r="C76" s="34" t="s">
        <v>4</v>
      </c>
      <c r="D76" s="34" t="s">
        <v>5</v>
      </c>
      <c r="E76" s="35" t="s">
        <v>6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7.75" customHeight="1">
      <c r="A77" s="36" t="s">
        <v>50</v>
      </c>
      <c r="B77" s="104">
        <v>228.04</v>
      </c>
      <c r="C77" s="104"/>
      <c r="D77" s="104"/>
      <c r="E77" s="10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0">
      <c r="A78" s="37" t="s">
        <v>61</v>
      </c>
      <c r="B78" s="87">
        <f>'[1]услуги'!$B$13</f>
        <v>3.27</v>
      </c>
      <c r="C78" s="88"/>
      <c r="D78" s="88"/>
      <c r="E78" s="8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28.5" customHeight="1">
      <c r="A79" s="37" t="s">
        <v>56</v>
      </c>
      <c r="B79" s="87">
        <f>'[1]услуги'!$B$14</f>
        <v>1.319</v>
      </c>
      <c r="C79" s="88"/>
      <c r="D79" s="88"/>
      <c r="E79" s="89"/>
      <c r="F79" s="24"/>
      <c r="G79" s="24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7" ht="60">
      <c r="A80" s="37" t="s">
        <v>57</v>
      </c>
      <c r="B80" s="87">
        <f>'[1]услуги'!$B$15</f>
        <v>0.392</v>
      </c>
      <c r="C80" s="88"/>
      <c r="D80" s="88"/>
      <c r="E80" s="89"/>
      <c r="F80" s="24"/>
      <c r="G80" s="24"/>
    </row>
    <row r="81" spans="1:17" ht="30">
      <c r="A81" s="37" t="s">
        <v>58</v>
      </c>
      <c r="B81" s="84">
        <f>'[1]услуги'!$B$16</f>
        <v>1.563</v>
      </c>
      <c r="C81" s="85"/>
      <c r="D81" s="85"/>
      <c r="E81" s="86"/>
      <c r="F81" s="24"/>
      <c r="G81" s="24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75" thickBot="1">
      <c r="A82" s="38" t="s">
        <v>51</v>
      </c>
      <c r="B82" s="39">
        <f>B77+B78</f>
        <v>231.31</v>
      </c>
      <c r="C82" s="39">
        <v>231.31</v>
      </c>
      <c r="D82" s="39">
        <v>231.31</v>
      </c>
      <c r="E82" s="40">
        <v>231.31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</sheetData>
  <sheetProtection/>
  <mergeCells count="39"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B78:E78"/>
    <mergeCell ref="B79:E79"/>
    <mergeCell ref="B80:E80"/>
    <mergeCell ref="B81:E81"/>
    <mergeCell ref="L49:M49"/>
    <mergeCell ref="L50:M50"/>
    <mergeCell ref="C53:D53"/>
    <mergeCell ref="L62:M62"/>
    <mergeCell ref="L64:M64"/>
    <mergeCell ref="L65:M65"/>
    <mergeCell ref="A4:L4"/>
    <mergeCell ref="C68:D68"/>
    <mergeCell ref="L45:M45"/>
    <mergeCell ref="B77:E77"/>
    <mergeCell ref="C56:D56"/>
    <mergeCell ref="E59:F59"/>
    <mergeCell ref="L61:M61"/>
    <mergeCell ref="L63:M63"/>
    <mergeCell ref="L48:M48"/>
    <mergeCell ref="G59:H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="80" zoomScaleNormal="80" zoomScalePageLayoutView="0" workbookViewId="0" topLeftCell="A79">
      <selection activeCell="B80" sqref="B80:E80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2.140625" style="8" customWidth="1"/>
    <col min="4" max="5" width="9.140625" style="8" customWidth="1"/>
    <col min="6" max="6" width="13.710937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"/>
      <c r="N1" s="3"/>
      <c r="O1" s="3"/>
      <c r="P1" s="3"/>
      <c r="Q1" s="3"/>
    </row>
    <row r="2" spans="1:17" ht="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10">
        <v>43556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8.75" customHeight="1">
      <c r="A4" s="106" t="s">
        <v>66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94"/>
      <c r="B6" s="94"/>
      <c r="C6" s="94"/>
      <c r="D6" s="94"/>
      <c r="E6" s="94"/>
      <c r="F6" s="94"/>
      <c r="G6" s="91" t="s">
        <v>2</v>
      </c>
      <c r="H6" s="92"/>
      <c r="I6" s="92"/>
      <c r="J6" s="93"/>
      <c r="L6" s="3"/>
      <c r="M6" s="3"/>
      <c r="N6" s="3"/>
      <c r="O6" s="3"/>
      <c r="P6" s="3"/>
      <c r="Q6" s="3"/>
    </row>
    <row r="7" spans="1:17" ht="15">
      <c r="A7" s="94"/>
      <c r="B7" s="94"/>
      <c r="C7" s="94"/>
      <c r="D7" s="94"/>
      <c r="E7" s="94"/>
      <c r="F7" s="94"/>
      <c r="G7" s="13" t="s">
        <v>3</v>
      </c>
      <c r="H7" s="13" t="s">
        <v>4</v>
      </c>
      <c r="I7" s="13" t="s">
        <v>5</v>
      </c>
      <c r="J7" s="13" t="s">
        <v>6</v>
      </c>
      <c r="L7" s="3"/>
      <c r="M7" s="3"/>
      <c r="N7" s="3"/>
      <c r="O7" s="3"/>
      <c r="P7" s="3"/>
      <c r="Q7" s="3"/>
    </row>
    <row r="8" spans="1:17" ht="15">
      <c r="A8" s="14" t="s">
        <v>7</v>
      </c>
      <c r="B8" s="14"/>
      <c r="C8" s="14"/>
      <c r="D8" s="14"/>
      <c r="E8" s="14"/>
      <c r="F8" s="14"/>
      <c r="G8" s="41">
        <f>ROUND(($H$14+B83),2)</f>
        <v>2872.3</v>
      </c>
      <c r="H8" s="41">
        <f>ROUND(($H$14+C83),2)</f>
        <v>2872.3</v>
      </c>
      <c r="I8" s="41">
        <f>ROUND(($H$14+D83),2)</f>
        <v>2872.3</v>
      </c>
      <c r="J8" s="41">
        <f>ROUND(($H$14+E83),2)</f>
        <v>2872.3</v>
      </c>
      <c r="L8" s="3"/>
      <c r="M8" s="3"/>
      <c r="N8" s="3"/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  <c r="N10" s="3"/>
      <c r="O10" s="3"/>
      <c r="P10" s="3"/>
      <c r="Q10" s="3"/>
    </row>
    <row r="11" spans="1:1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4" t="s">
        <v>9</v>
      </c>
      <c r="B14" s="4"/>
      <c r="C14" s="4"/>
      <c r="D14" s="4"/>
      <c r="E14" s="4"/>
      <c r="F14" s="4"/>
      <c r="G14" s="4"/>
      <c r="H14" s="76">
        <v>2762.71</v>
      </c>
      <c r="I14" s="76"/>
      <c r="J14" s="4"/>
      <c r="K14" s="4"/>
      <c r="L14" s="5"/>
      <c r="M14" s="4"/>
      <c r="N14" s="4"/>
      <c r="O14" s="4"/>
      <c r="P14" s="4"/>
      <c r="Q14" s="4"/>
    </row>
    <row r="15" spans="1:17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77" t="s">
        <v>63</v>
      </c>
      <c r="L18" s="77"/>
      <c r="M18" s="30"/>
      <c r="N18" s="4"/>
      <c r="O18" s="4"/>
      <c r="P18" s="4"/>
      <c r="Q18" s="4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76" t="s">
        <v>64</v>
      </c>
      <c r="L20" s="76"/>
      <c r="M20" s="31"/>
      <c r="N20" s="4"/>
      <c r="O20" s="4"/>
      <c r="P20" s="5"/>
      <c r="Q20" s="4"/>
    </row>
    <row r="21" spans="1:1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16"/>
      <c r="Q21" s="2"/>
    </row>
    <row r="22" spans="1:18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7"/>
    </row>
    <row r="23" spans="1:18" ht="15">
      <c r="A23" s="2" t="s">
        <v>15</v>
      </c>
      <c r="B23" s="75">
        <v>0.00179063827046919</v>
      </c>
      <c r="C23" s="75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7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8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73">
        <v>1477.304</v>
      </c>
      <c r="L25" s="73"/>
      <c r="M25" s="7"/>
      <c r="N25" s="4"/>
      <c r="O25" s="4"/>
      <c r="P25" s="4"/>
      <c r="Q25" s="4"/>
    </row>
    <row r="26" spans="1:17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1" t="s">
        <v>18</v>
      </c>
      <c r="B28" s="2"/>
      <c r="C28" s="2"/>
      <c r="D28" s="2"/>
      <c r="E28" s="9"/>
      <c r="F28" s="79">
        <v>16.946</v>
      </c>
      <c r="G28" s="79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1" t="s">
        <v>20</v>
      </c>
      <c r="B31" s="2"/>
      <c r="C31" s="2"/>
      <c r="D31" s="9"/>
      <c r="E31" s="9"/>
      <c r="F31" s="79">
        <v>845.900604</v>
      </c>
      <c r="G31" s="79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78">
        <v>2.583335</v>
      </c>
      <c r="M33" s="78"/>
      <c r="N33" s="2"/>
      <c r="O33" s="4"/>
      <c r="P33" s="4"/>
      <c r="Q33" s="2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74">
        <v>272.5110980000001</v>
      </c>
      <c r="M34" s="74"/>
      <c r="N34" s="2"/>
      <c r="O34" s="4"/>
      <c r="P34" s="4"/>
      <c r="Q34" s="2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74">
        <v>244.509271</v>
      </c>
      <c r="M35" s="74"/>
      <c r="N35" s="2"/>
      <c r="O35" s="4"/>
      <c r="P35" s="4"/>
      <c r="Q35" s="2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74">
        <v>6.87249</v>
      </c>
      <c r="M36" s="74"/>
      <c r="N36" s="2"/>
      <c r="O36" s="4"/>
      <c r="P36" s="4"/>
      <c r="Q36" s="2"/>
    </row>
    <row r="37" spans="1:17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74">
        <v>319.42440999999997</v>
      </c>
      <c r="M37" s="74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82">
        <v>251.0563</v>
      </c>
      <c r="K39" s="82"/>
      <c r="L39" s="4"/>
      <c r="M39" s="4"/>
      <c r="N39" s="4"/>
      <c r="O39" s="4"/>
      <c r="P39" s="4"/>
      <c r="Q39" s="4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7" t="s">
        <v>29</v>
      </c>
      <c r="B42" s="7"/>
      <c r="C42" s="79">
        <v>1295.864</v>
      </c>
      <c r="D42" s="7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9"/>
    </row>
    <row r="43" spans="1:17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5"/>
      <c r="M44" s="25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81">
        <v>202.445</v>
      </c>
      <c r="M45" s="81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80">
        <v>122.275</v>
      </c>
      <c r="M46" s="80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80">
        <v>97.495</v>
      </c>
      <c r="M47" s="80"/>
      <c r="N47" s="2"/>
      <c r="O47" s="2"/>
      <c r="P47" s="2"/>
      <c r="Q47" s="2"/>
    </row>
    <row r="48" spans="1:17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96"/>
      <c r="M48" s="96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81">
        <v>418.379</v>
      </c>
      <c r="M49" s="81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80">
        <v>455.27</v>
      </c>
      <c r="M50" s="80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1" t="s">
        <v>36</v>
      </c>
      <c r="B53" s="2"/>
      <c r="C53" s="79">
        <v>933038.654</v>
      </c>
      <c r="D53" s="7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1" t="s">
        <v>38</v>
      </c>
      <c r="B56" s="2"/>
      <c r="C56" s="79">
        <v>11917.55</v>
      </c>
      <c r="D56" s="7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1" t="s">
        <v>40</v>
      </c>
      <c r="B59" s="2"/>
      <c r="C59" s="9"/>
      <c r="D59" s="9"/>
      <c r="E59" s="79">
        <v>566422.668</v>
      </c>
      <c r="F59" s="79"/>
      <c r="G59" s="79"/>
      <c r="H59" s="79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79">
        <v>1295.864</v>
      </c>
      <c r="M61" s="79"/>
      <c r="N61" s="2"/>
      <c r="O61" s="2"/>
      <c r="P61" s="2"/>
      <c r="Q61" s="2"/>
    </row>
    <row r="62" spans="1:17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83">
        <v>182316.655</v>
      </c>
      <c r="M62" s="83"/>
      <c r="N62" s="2"/>
      <c r="O62" s="2"/>
      <c r="P62" s="2"/>
      <c r="Q62" s="2"/>
    </row>
    <row r="63" spans="1:17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83">
        <v>175685.19</v>
      </c>
      <c r="M63" s="83"/>
      <c r="N63" s="2"/>
      <c r="O63" s="2"/>
      <c r="P63" s="2"/>
      <c r="Q63" s="2"/>
    </row>
    <row r="64" spans="1:17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83">
        <v>4234.217</v>
      </c>
      <c r="M64" s="83"/>
      <c r="N64" s="2"/>
      <c r="O64" s="2"/>
      <c r="P64" s="2"/>
      <c r="Q64" s="2"/>
    </row>
    <row r="65" spans="1:17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83">
        <v>202890.742</v>
      </c>
      <c r="M65" s="83"/>
      <c r="N65" s="2"/>
      <c r="O65" s="2"/>
      <c r="P65" s="2"/>
      <c r="Q65" s="2"/>
    </row>
    <row r="66" spans="1:1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1" t="s">
        <v>47</v>
      </c>
      <c r="B68" s="2"/>
      <c r="C68" s="82">
        <v>156661.2</v>
      </c>
      <c r="D68" s="8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>
      <c r="A71" s="4" t="s">
        <v>62</v>
      </c>
      <c r="B71" s="4"/>
      <c r="C71" s="4"/>
      <c r="D71" s="4"/>
      <c r="E71" s="4"/>
      <c r="F71" s="29">
        <v>0</v>
      </c>
      <c r="G71" s="29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5">
      <c r="A72" s="4"/>
      <c r="B72" s="4"/>
      <c r="C72" s="4"/>
      <c r="D72" s="4"/>
      <c r="E72" s="4"/>
      <c r="F72" s="49"/>
      <c r="G72" s="49"/>
      <c r="H72" s="4"/>
      <c r="I72" s="4"/>
      <c r="J72" s="4"/>
      <c r="K72" s="4"/>
      <c r="L72" s="5"/>
      <c r="M72" s="4"/>
      <c r="N72" s="4"/>
      <c r="O72" s="4"/>
      <c r="P72" s="4"/>
      <c r="Q72" s="4"/>
    </row>
    <row r="73" spans="1:17" ht="33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4"/>
      <c r="O73" s="4"/>
      <c r="P73" s="4"/>
      <c r="Q73" s="4"/>
    </row>
    <row r="74" spans="1:17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4"/>
      <c r="P74" s="4"/>
      <c r="Q74" s="4"/>
    </row>
    <row r="75" spans="1:17" ht="15">
      <c r="A75" s="22" t="s">
        <v>49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 thickBot="1">
      <c r="A76" s="2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" customHeight="1">
      <c r="A77" s="33"/>
      <c r="B77" s="34" t="s">
        <v>3</v>
      </c>
      <c r="C77" s="34" t="s">
        <v>4</v>
      </c>
      <c r="D77" s="34" t="s">
        <v>5</v>
      </c>
      <c r="E77" s="35" t="s">
        <v>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30.75" customHeight="1">
      <c r="A78" s="36" t="s">
        <v>50</v>
      </c>
      <c r="B78" s="104">
        <v>106.32</v>
      </c>
      <c r="C78" s="104"/>
      <c r="D78" s="104"/>
      <c r="E78" s="10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35" customHeight="1">
      <c r="A79" s="37" t="s">
        <v>61</v>
      </c>
      <c r="B79" s="88">
        <v>3.27</v>
      </c>
      <c r="C79" s="88"/>
      <c r="D79" s="88"/>
      <c r="E79" s="8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8.5" customHeight="1">
      <c r="A80" s="37" t="s">
        <v>56</v>
      </c>
      <c r="B80" s="107">
        <v>1.319</v>
      </c>
      <c r="C80" s="107"/>
      <c r="D80" s="107"/>
      <c r="E80" s="108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5" ht="60">
      <c r="A81" s="37" t="s">
        <v>57</v>
      </c>
      <c r="B81" s="107">
        <v>0.392</v>
      </c>
      <c r="C81" s="107"/>
      <c r="D81" s="107"/>
      <c r="E81" s="108"/>
    </row>
    <row r="82" spans="1:17" ht="30">
      <c r="A82" s="37" t="s">
        <v>58</v>
      </c>
      <c r="B82" s="107">
        <v>1.563</v>
      </c>
      <c r="C82" s="107"/>
      <c r="D82" s="107"/>
      <c r="E82" s="108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 thickBot="1">
      <c r="A83" s="38" t="s">
        <v>51</v>
      </c>
      <c r="B83" s="39">
        <f>B78+B79</f>
        <v>109.58999999999999</v>
      </c>
      <c r="C83" s="39">
        <v>109.58999999999999</v>
      </c>
      <c r="D83" s="39">
        <v>109.58999999999999</v>
      </c>
      <c r="E83" s="40">
        <v>109.58999999999999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</sheetData>
  <sheetProtection/>
  <mergeCells count="40">
    <mergeCell ref="A1:L2"/>
    <mergeCell ref="A6:F7"/>
    <mergeCell ref="G6:J6"/>
    <mergeCell ref="H14:I14"/>
    <mergeCell ref="K18:L18"/>
    <mergeCell ref="L46:M46"/>
    <mergeCell ref="L33:M33"/>
    <mergeCell ref="K20:L20"/>
    <mergeCell ref="B23:C23"/>
    <mergeCell ref="K25:L25"/>
    <mergeCell ref="F28:G28"/>
    <mergeCell ref="F31:G31"/>
    <mergeCell ref="B82:E82"/>
    <mergeCell ref="B78:E78"/>
    <mergeCell ref="A73:M73"/>
    <mergeCell ref="B79:E79"/>
    <mergeCell ref="L45:M45"/>
    <mergeCell ref="E59:F59"/>
    <mergeCell ref="L61:M61"/>
    <mergeCell ref="L63:M63"/>
    <mergeCell ref="L36:M36"/>
    <mergeCell ref="L37:M37"/>
    <mergeCell ref="C68:D68"/>
    <mergeCell ref="C56:D56"/>
    <mergeCell ref="L47:M47"/>
    <mergeCell ref="L34:M34"/>
    <mergeCell ref="L35:M35"/>
    <mergeCell ref="J39:K39"/>
    <mergeCell ref="C42:D42"/>
    <mergeCell ref="L48:M48"/>
    <mergeCell ref="A4:L4"/>
    <mergeCell ref="B80:E80"/>
    <mergeCell ref="B81:E81"/>
    <mergeCell ref="L49:M49"/>
    <mergeCell ref="L50:M50"/>
    <mergeCell ref="C53:D53"/>
    <mergeCell ref="L62:M62"/>
    <mergeCell ref="L64:M64"/>
    <mergeCell ref="L65:M65"/>
    <mergeCell ref="G59:H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Бессмертнова Ольга</cp:lastModifiedBy>
  <cp:lastPrinted>2016-01-13T09:35:34Z</cp:lastPrinted>
  <dcterms:created xsi:type="dcterms:W3CDTF">2012-06-18T12:12:35Z</dcterms:created>
  <dcterms:modified xsi:type="dcterms:W3CDTF">2019-05-15T10:44:48Z</dcterms:modified>
  <cp:category/>
  <cp:version/>
  <cp:contentType/>
  <cp:contentStatus/>
</cp:coreProperties>
</file>