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4 апрель 2018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C42" i="10"/>
  <c r="F71" i="9"/>
  <c r="C42" i="9"/>
  <c r="E87" i="10" l="1"/>
  <c r="D87" i="10"/>
  <c r="C87" i="10"/>
  <c r="E88" i="9"/>
  <c r="D88" i="9"/>
  <c r="C88" i="9"/>
  <c r="B87" i="10" l="1"/>
  <c r="J8" i="10" l="1"/>
  <c r="I8" i="10"/>
  <c r="H8" i="10"/>
  <c r="G8" i="10" l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<sst xmlns="http://schemas.openxmlformats.org/spreadsheetml/2006/main" count="138" uniqueCount="63">
  <si>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</si>
  <si>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</si>
  <si>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</si>
  <si>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</si>
  <si>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</si>
  <si>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</si>
  <si>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</si>
  <si>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</si>
  <si>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</si>
  <si>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</si>
  <si>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</si>
  <si>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</si>
  <si>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</si>
  <si>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</si>
  <si>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</si>
  <si>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</si>
  <si>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</si>
  <si>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</si>
  <si>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</si>
  <si>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</si>
  <si>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</si>
  <si>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</si>
  <si>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</si>
  <si>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</si>
  <si>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</si>
  <si>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</si>
  <si>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</si>
  <si>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</si>
  <si>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</si>
  <si>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</si>
  <si>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</si>
  <si>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</si>
  <si>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</si>
  <si>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</si>
  <si>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</si>
  <si>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</si>
  <si>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</si>
  <si>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</si>
  <si>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</si>
  <si>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</si>
  <si>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</si>
  <si>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</si>
  <si>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</si>
  <si>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</si>
  <si>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</si>
  <si>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</si>
  <si>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</si>
  <si>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</si>
  <si>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</si>
  <si>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</si>
  <si>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</si>
  <si>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</si>
  <si>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</si>
  <si>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</si>
  <si>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</si>
  <si>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</si>
  <si>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</si>
  <si>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</si>
  <si>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</si>
  <si>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</si>
  <si>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</si>
  <si>
    <t>1164</t>
  </si>
  <si>
    <t>668066,3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</si>
</sst>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3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8/04%20&#1072;&#1087;&#1088;&#1077;&#1083;&#1100;%202018/&#1086;&#1087;&#1077;&#1088;&#1072;&#1090;&#1080;&#1074;&#1082;&#1072;%20&#1040;&#1055;&#1056;&#1045;&#1051;&#1068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 refreshError="1"/>
      <sheetData sheetId="1" refreshError="1">
        <row r="22">
          <cell r="C22">
            <v>613541383</v>
          </cell>
        </row>
        <row r="42">
          <cell r="C42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6">
        <v>43191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2"/>
      <c r="B6" s="62"/>
      <c r="C6" s="62"/>
      <c r="D6" s="62"/>
      <c r="E6" s="62"/>
      <c r="F6" s="62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8" x14ac:dyDescent="0.25">
      <c r="A7" s="62"/>
      <c r="B7" s="62"/>
      <c r="C7" s="62"/>
      <c r="D7" s="62"/>
      <c r="E7" s="62"/>
      <c r="F7" s="6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ROUND(($H$14+B88),2)</f>
        <v>2937</v>
      </c>
      <c r="H8" s="37">
        <f t="shared" ref="H8:J8" si="0">ROUND(($H$14+C88),2)</f>
        <v>2937</v>
      </c>
      <c r="I8" s="37">
        <f t="shared" si="0"/>
        <v>2937</v>
      </c>
      <c r="J8" s="37">
        <f t="shared" si="0"/>
        <v>2937</v>
      </c>
      <c r="L8" s="23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66">
        <v>2475.38</v>
      </c>
      <c r="I14" s="66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67" t="s">
        <v>61</v>
      </c>
      <c r="L18" s="67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6" t="s">
        <v>62</v>
      </c>
      <c r="L20" s="66"/>
      <c r="M20" s="41"/>
      <c r="N20" s="3"/>
      <c r="O20" s="22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69">
        <v>1.9629448651757499E-3</v>
      </c>
      <c r="C23" s="69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70">
        <v>1611.711</v>
      </c>
      <c r="L25" s="70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54">
        <v>18.111000000000001</v>
      </c>
      <c r="G28" s="54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54">
        <v>898.92466699999989</v>
      </c>
      <c r="G31" s="54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68">
        <v>3.2774450000000002</v>
      </c>
      <c r="M33" s="68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60">
        <v>333.34225699999979</v>
      </c>
      <c r="M34" s="60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60">
        <v>270.561622</v>
      </c>
      <c r="M35" s="60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60">
        <v>13.853915000000001</v>
      </c>
      <c r="M36" s="60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60">
        <v>277.88942800000001</v>
      </c>
      <c r="M37" s="60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3">
        <v>254.70750000000001</v>
      </c>
      <c r="K39" s="53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4">
        <f>SUM(L45:M50)</f>
        <v>1563.3209999999999</v>
      </c>
      <c r="D42" s="54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55">
        <v>212.50399999999999</v>
      </c>
      <c r="M45" s="55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56">
        <v>141.63999999999999</v>
      </c>
      <c r="M46" s="56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56">
        <v>107.015</v>
      </c>
      <c r="M47" s="56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57"/>
      <c r="M48" s="57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55">
        <v>488.31</v>
      </c>
      <c r="M49" s="55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56">
        <v>613.85199999999998</v>
      </c>
      <c r="M50" s="56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4">
        <v>1004181.618</v>
      </c>
      <c r="D53" s="54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54">
        <v>12449.995999999999</v>
      </c>
      <c r="D56" s="54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4">
        <v>615104.70400000003</v>
      </c>
      <c r="F59" s="54"/>
      <c r="G59" s="54"/>
      <c r="H59" s="54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58">
        <v>1563.3209999999999</v>
      </c>
      <c r="M61" s="58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59">
        <v>208363.22399999999</v>
      </c>
      <c r="M62" s="59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59">
        <v>189673.44399999999</v>
      </c>
      <c r="M63" s="59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59">
        <v>9376.2579999999998</v>
      </c>
      <c r="M64" s="59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59">
        <v>206128.45699999999</v>
      </c>
      <c r="M65" s="59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53">
        <v>158937.4</v>
      </c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f>'[1]Предельный уровень'!$C$42*1000</f>
        <v>0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4"/>
      <c r="G73" s="4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7">
        <v>458.4</v>
      </c>
      <c r="C83" s="48"/>
      <c r="D83" s="48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50">
        <v>3.22</v>
      </c>
      <c r="C84" s="51"/>
      <c r="D84" s="51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50">
        <v>1.294</v>
      </c>
      <c r="C85" s="51"/>
      <c r="D85" s="51"/>
      <c r="E85" s="5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50">
        <v>0.4</v>
      </c>
      <c r="C86" s="51"/>
      <c r="D86" s="51"/>
      <c r="E86" s="52"/>
    </row>
    <row r="87" spans="1:17" ht="30.75" thickBot="1" x14ac:dyDescent="0.3">
      <c r="A87" s="20" t="s">
        <v>56</v>
      </c>
      <c r="B87" s="50">
        <v>1.522</v>
      </c>
      <c r="C87" s="51"/>
      <c r="D87" s="51"/>
      <c r="E87" s="5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3">
        <f>B83+B84</f>
        <v>461.62</v>
      </c>
      <c r="C88" s="43">
        <f>B83+B84</f>
        <v>461.62</v>
      </c>
      <c r="D88" s="43">
        <f>B83+B84</f>
        <v>461.62</v>
      </c>
      <c r="E88" s="45">
        <f>B83+B84</f>
        <v>461.62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8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L48:M4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6">
        <v>43191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2"/>
      <c r="B6" s="62"/>
      <c r="C6" s="62"/>
      <c r="D6" s="62"/>
      <c r="E6" s="62"/>
      <c r="F6" s="62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8" x14ac:dyDescent="0.25">
      <c r="A7" s="62"/>
      <c r="B7" s="62"/>
      <c r="C7" s="62"/>
      <c r="D7" s="62"/>
      <c r="E7" s="62"/>
      <c r="F7" s="6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ROUND(($H$14+$H$14*0.087*1.18+B87),2)</f>
        <v>2732.72</v>
      </c>
      <c r="H8" s="37">
        <f>ROUND(($H$14+$H$14*0.087*1.18+C87),2)</f>
        <v>2732.72</v>
      </c>
      <c r="I8" s="37">
        <f>ROUND(($H$14+$H$14*0.087*1.18+D87),2)</f>
        <v>2732.72</v>
      </c>
      <c r="J8" s="37">
        <f>ROUND(($H$14+$H$14*0.087*1.18+E87),2)</f>
        <v>2732.72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66">
        <v>2475.38</v>
      </c>
      <c r="I14" s="66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67" t="s">
        <v>61</v>
      </c>
      <c r="L18" s="67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6" t="s">
        <v>62</v>
      </c>
      <c r="L20" s="66"/>
      <c r="M20" s="41"/>
      <c r="N20" s="3"/>
      <c r="O20" s="3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69">
        <v>1.9629448651757499E-3</v>
      </c>
      <c r="C23" s="69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70">
        <v>1611.711</v>
      </c>
      <c r="L25" s="70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54">
        <v>18.111000000000001</v>
      </c>
      <c r="G28" s="54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54">
        <v>898.92466699999989</v>
      </c>
      <c r="G31" s="54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68">
        <v>3.2774450000000002</v>
      </c>
      <c r="M33" s="68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60">
        <v>333.34225699999979</v>
      </c>
      <c r="M34" s="60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60">
        <v>270.561622</v>
      </c>
      <c r="M35" s="60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60">
        <v>13.853915000000001</v>
      </c>
      <c r="M36" s="60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60">
        <v>277.88942800000001</v>
      </c>
      <c r="M37" s="60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3">
        <v>254.70750000000001</v>
      </c>
      <c r="K39" s="53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4">
        <f>SUM(L45:M50)</f>
        <v>1563.3209999999999</v>
      </c>
      <c r="D42" s="54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55">
        <v>212.50399999999999</v>
      </c>
      <c r="M45" s="55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56">
        <v>141.63999999999999</v>
      </c>
      <c r="M46" s="56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56">
        <v>107.015</v>
      </c>
      <c r="M47" s="56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57"/>
      <c r="M48" s="57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55">
        <v>488.31</v>
      </c>
      <c r="M49" s="55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56">
        <v>613.85199999999998</v>
      </c>
      <c r="M50" s="56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4">
        <v>1004181.618</v>
      </c>
      <c r="D53" s="54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54">
        <v>12449.995999999999</v>
      </c>
      <c r="D56" s="54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4">
        <v>615104.70400000003</v>
      </c>
      <c r="F59" s="54"/>
      <c r="G59" s="54"/>
      <c r="H59" s="54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58">
        <v>1563.3209999999999</v>
      </c>
      <c r="M61" s="58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59">
        <v>208363.22399999999</v>
      </c>
      <c r="M62" s="59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59">
        <v>189673.44399999999</v>
      </c>
      <c r="M63" s="59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59">
        <v>9376.2579999999998</v>
      </c>
      <c r="M64" s="59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59">
        <v>206128.45699999999</v>
      </c>
      <c r="M65" s="59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53">
        <v>158937.4</v>
      </c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f>'[1]Предельный уровень'!$C$42*1000</f>
        <v>0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15" customHeight="1" x14ac:dyDescent="0.25">
      <c r="A73" s="71" t="s">
        <v>60</v>
      </c>
      <c r="B73" s="72"/>
      <c r="C73" s="72"/>
      <c r="D73" s="72"/>
      <c r="E73" s="72"/>
      <c r="F73" s="44"/>
      <c r="G73" s="44"/>
      <c r="H73" s="30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2"/>
      <c r="B74" s="72"/>
      <c r="C74" s="72"/>
      <c r="D74" s="72"/>
      <c r="E74" s="72"/>
      <c r="F74" s="44"/>
      <c r="G74" s="44"/>
      <c r="H74" s="30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2"/>
      <c r="B75" s="72"/>
      <c r="C75" s="72"/>
      <c r="D75" s="72"/>
      <c r="E75" s="72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2"/>
      <c r="B76" s="72"/>
      <c r="C76" s="72"/>
      <c r="D76" s="72"/>
      <c r="E76" s="72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3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29"/>
      <c r="G79" s="29"/>
      <c r="H79" s="29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2" t="s">
        <v>59</v>
      </c>
      <c r="B83" s="50">
        <v>3.22</v>
      </c>
      <c r="C83" s="51"/>
      <c r="D83" s="51"/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50">
        <v>1.294</v>
      </c>
      <c r="C84" s="51"/>
      <c r="D84" s="51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50">
        <v>0.4</v>
      </c>
      <c r="C85" s="51"/>
      <c r="D85" s="51"/>
      <c r="E85" s="52"/>
    </row>
    <row r="86" spans="1:17" ht="30.75" thickBot="1" x14ac:dyDescent="0.3">
      <c r="A86" s="20" t="s">
        <v>56</v>
      </c>
      <c r="B86" s="50">
        <v>1.522</v>
      </c>
      <c r="C86" s="51"/>
      <c r="D86" s="51"/>
      <c r="E86" s="5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3">
        <f>B83</f>
        <v>3.22</v>
      </c>
      <c r="C87" s="43">
        <f>B83</f>
        <v>3.22</v>
      </c>
      <c r="D87" s="43">
        <f>B83</f>
        <v>3.22</v>
      </c>
      <c r="E87" s="43">
        <f>B83</f>
        <v>3.22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8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L48:M4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2018-05-16T05:16:34Z</dcterms:modified>
</cp:coreProperties>
</file>