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tabRatio="714" activeTab="3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<sst xmlns="http://schemas.openxmlformats.org/spreadsheetml/2006/main" count="279" uniqueCount="69">
  <si>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</si>
  <si>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</si>
  <si>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</si>
  <si>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</si>
  <si>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</si>
  <si>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</si>
  <si>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</si>
  <si>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</si>
  <si>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</si>
  <si>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</si>
  <si>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</si>
  <si>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</si>
  <si>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</si>
  <si>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</si>
  <si>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</si>
  <si>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</si>
  <si>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</si>
  <si>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</si>
  <si>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</si>
  <si>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</si>
  <si>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</si>
  <si>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</si>
  <si>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</si>
  <si>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</si>
  <si>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</si>
  <si>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</si>
  <si>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</si>
  <si>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</si>
  <si>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</si>
  <si>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</si>
  <si>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</si>
  <si>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</si>
  <si>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</si>
  <si>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</si>
  <si>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</si>
  <si>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</si>
  <si>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</si>
  <si>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</si>
  <si>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</si>
  <si>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</si>
  <si>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</si>
  <si>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</si>
  <si>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</si>
  <si>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</si>
  <si>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</si>
  <si>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</si>
  <si>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</si>
  <si>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</si>
  <si>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</si>
  <si>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</si>
  <si>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</si>
  <si>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</si>
  <si>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</si>
  <si>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</si>
  <si>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</si>
  <si>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</si>
  <si>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</si>
  <si>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</si>
  <si>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</si>
  <si>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</si>
  <si>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</si>
  <si>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</si>
  <si>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</si>
  <si>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</si>
  <si>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</si>
  <si>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менее 150кВт: 13,79*1,18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</si>
  <si>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8,7% * 1,18 * Цэ(м)</t>
  </si>
  <si>
    <t>1094,75</t>
  </si>
  <si>
    <t>610430,71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</si>
</sst>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000000000000"/>
    <numFmt numFmtId="174" formatCode="0.0000000000"/>
    <numFmt numFmtId="175" formatCode="0.000000000000000000"/>
    <numFmt numFmtId="176" formatCode="0.00000000000000"/>
    <numFmt numFmtId="177" formatCode="#,##0.0000"/>
    <numFmt numFmtId="178" formatCode="#,##0.000000"/>
    <numFmt numFmtId="179" formatCode="#,##0.0000000"/>
    <numFmt numFmtId="180" formatCode="#,##0.000000000"/>
    <numFmt numFmtId="181" formatCode="#,##0.0000000000"/>
    <numFmt numFmtId="182" formatCode="#,##0.00000000000"/>
    <numFmt numFmtId="183" formatCode="0.00000000000"/>
    <numFmt numFmtId="184" formatCode="0.000000000000"/>
    <numFmt numFmtId="185" formatCode="0.0000000000000"/>
    <numFmt numFmtId="186" formatCode="#,##0.00000000"/>
    <numFmt numFmtId="187" formatCode="#,##0.00000"/>
    <numFmt numFmtId="188" formatCode="0.0000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0.0000"/>
    <numFmt numFmtId="195" formatCode="0.000"/>
    <numFmt numFmtId="196" formatCode="0.00000000000000000"/>
    <numFmt numFmtId="197" formatCode="#,##0.0"/>
    <numFmt numFmtId="198" formatCode="#,##0.00000000000000000"/>
    <numFmt numFmtId="199" formatCode="#,##0.000000000000000000"/>
    <numFmt numFmtId="200" formatCode="0.0000000000000000000"/>
    <numFmt numFmtId="201" formatCode="0.00000000000000000000"/>
    <numFmt numFmtId="202" formatCode="0.000000000"/>
    <numFmt numFmtId="203" formatCode="0.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"/>
    <numFmt numFmtId="213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Fill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/>
    </xf>
    <xf numFmtId="4" fontId="43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wrapText="1"/>
    </xf>
    <xf numFmtId="0" fontId="43" fillId="0" borderId="17" xfId="0" applyFont="1" applyFill="1" applyBorder="1" applyAlignment="1">
      <alignment wrapText="1"/>
    </xf>
    <xf numFmtId="0" fontId="43" fillId="0" borderId="18" xfId="0" applyFont="1" applyFill="1" applyBorder="1" applyAlignment="1">
      <alignment wrapText="1"/>
    </xf>
    <xf numFmtId="4" fontId="42" fillId="0" borderId="13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172" fontId="43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0" fontId="43" fillId="33" borderId="12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/>
    </xf>
    <xf numFmtId="0" fontId="43" fillId="33" borderId="0" xfId="0" applyFont="1" applyFill="1" applyAlignment="1">
      <alignment/>
    </xf>
    <xf numFmtId="172" fontId="2" fillId="0" borderId="11" xfId="0" applyNumberFormat="1" applyFont="1" applyFill="1" applyBorder="1" applyAlignment="1">
      <alignment horizontal="center"/>
    </xf>
    <xf numFmtId="202" fontId="2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/>
    </xf>
    <xf numFmtId="4" fontId="43" fillId="0" borderId="12" xfId="0" applyNumberFormat="1" applyFont="1" applyFill="1" applyBorder="1" applyAlignment="1">
      <alignment/>
    </xf>
    <xf numFmtId="0" fontId="43" fillId="0" borderId="19" xfId="0" applyFont="1" applyFill="1" applyBorder="1" applyAlignment="1">
      <alignment wrapText="1"/>
    </xf>
    <xf numFmtId="0" fontId="43" fillId="0" borderId="20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4" fontId="43" fillId="0" borderId="23" xfId="0" applyNumberFormat="1" applyFont="1" applyFill="1" applyBorder="1" applyAlignment="1">
      <alignment horizontal="center" vertical="center"/>
    </xf>
    <xf numFmtId="4" fontId="43" fillId="0" borderId="24" xfId="0" applyNumberFormat="1" applyFont="1" applyFill="1" applyBorder="1" applyAlignment="1">
      <alignment horizontal="center" vertical="center"/>
    </xf>
    <xf numFmtId="4" fontId="43" fillId="0" borderId="25" xfId="0" applyNumberFormat="1" applyFont="1" applyFill="1" applyBorder="1" applyAlignment="1">
      <alignment horizontal="center" vertical="center"/>
    </xf>
    <xf numFmtId="211" fontId="0" fillId="0" borderId="0" xfId="0" applyNumberFormat="1" applyFill="1" applyAlignment="1">
      <alignment/>
    </xf>
    <xf numFmtId="4" fontId="42" fillId="0" borderId="15" xfId="0" applyNumberFormat="1" applyFont="1" applyFill="1" applyBorder="1" applyAlignment="1">
      <alignment horizontal="center"/>
    </xf>
    <xf numFmtId="213" fontId="2" fillId="0" borderId="0" xfId="0" applyNumberFormat="1" applyFont="1" applyFill="1" applyAlignment="1">
      <alignment horizontal="right"/>
    </xf>
    <xf numFmtId="172" fontId="43" fillId="0" borderId="17" xfId="0" applyNumberFormat="1" applyFont="1" applyFill="1" applyBorder="1" applyAlignment="1">
      <alignment horizontal="center" vertical="center"/>
    </xf>
    <xf numFmtId="172" fontId="43" fillId="0" borderId="26" xfId="0" applyNumberFormat="1" applyFont="1" applyFill="1" applyBorder="1" applyAlignment="1">
      <alignment horizontal="center" vertical="center"/>
    </xf>
    <xf numFmtId="172" fontId="43" fillId="0" borderId="27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wrapText="1"/>
    </xf>
    <xf numFmtId="0" fontId="43" fillId="0" borderId="28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4" fontId="43" fillId="0" borderId="17" xfId="0" applyNumberFormat="1" applyFont="1" applyFill="1" applyBorder="1" applyAlignment="1">
      <alignment horizontal="center" vertical="center"/>
    </xf>
    <xf numFmtId="4" fontId="43" fillId="0" borderId="26" xfId="0" applyNumberFormat="1" applyFont="1" applyFill="1" applyBorder="1" applyAlignment="1">
      <alignment horizontal="center" vertical="center"/>
    </xf>
    <xf numFmtId="4" fontId="43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87" fontId="2" fillId="0" borderId="11" xfId="0" applyNumberFormat="1" applyFont="1" applyFill="1" applyBorder="1" applyAlignment="1">
      <alignment horizontal="center"/>
    </xf>
    <xf numFmtId="172" fontId="2" fillId="0" borderId="26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8" fontId="2" fillId="0" borderId="11" xfId="0" applyNumberFormat="1" applyFont="1" applyFill="1" applyBorder="1" applyAlignment="1">
      <alignment horizontal="center"/>
    </xf>
    <xf numFmtId="213" fontId="2" fillId="0" borderId="26" xfId="0" applyNumberFormat="1" applyFont="1" applyFill="1" applyBorder="1" applyAlignment="1">
      <alignment horizontal="center"/>
    </xf>
    <xf numFmtId="213" fontId="2" fillId="0" borderId="11" xfId="0" applyNumberFormat="1" applyFont="1" applyFill="1" applyBorder="1" applyAlignment="1">
      <alignment horizontal="center"/>
    </xf>
    <xf numFmtId="186" fontId="2" fillId="0" borderId="26" xfId="0" applyNumberFormat="1" applyFont="1" applyFill="1" applyBorder="1" applyAlignment="1">
      <alignment horizontal="right"/>
    </xf>
    <xf numFmtId="175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86" fontId="2" fillId="0" borderId="11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28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3" fillId="33" borderId="29" xfId="0" applyFont="1" applyFill="1" applyBorder="1" applyAlignment="1">
      <alignment horizontal="center"/>
    </xf>
    <xf numFmtId="172" fontId="43" fillId="0" borderId="30" xfId="0" applyNumberFormat="1" applyFont="1" applyFill="1" applyBorder="1" applyAlignment="1">
      <alignment horizontal="center" vertical="center"/>
    </xf>
    <xf numFmtId="172" fontId="43" fillId="0" borderId="31" xfId="0" applyNumberFormat="1" applyFont="1" applyFill="1" applyBorder="1" applyAlignment="1">
      <alignment horizontal="center" vertical="center"/>
    </xf>
    <xf numFmtId="172" fontId="43" fillId="0" borderId="32" xfId="0" applyNumberFormat="1" applyFont="1" applyFill="1" applyBorder="1" applyAlignment="1">
      <alignment horizontal="center" vertical="center"/>
    </xf>
    <xf numFmtId="194" fontId="2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91;&#1088;&#1099;&#1075;&#1080;&#1085;\2018\03%20&#1084;&#1072;&#1088;&#1090;%202018\20180410_SAMARAEN_PSAMARAE_032018_gtp_1st_st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56;&#1072;&#1089;&#1082;&#1088;&#1099;&#1090;&#1080;&#1077;%20&#1080;&#1085;&#1092;&#1086;&#1088;&#1084;&#1072;&#1094;&#1080;&#1080;\&#1053;&#1045;&#1056;&#1045;&#1043;%202018\03%20&#1084;&#1072;&#1088;&#1090;%202018\&#1086;&#1087;&#1077;&#1088;&#1072;&#1090;&#1080;&#1074;&#1082;&#1072;%20&#1052;&#1040;&#1056;&#1058;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91;&#1088;&#1099;&#1075;&#1080;&#1085;\2018\03%20&#1084;&#1072;&#1088;&#1090;%202018\&#1086;&#1087;&#1077;&#1088;&#1072;&#1090;&#1080;&#1074;&#1082;&#1072;%20&#1052;&#1040;&#1056;&#1058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="90" zoomScaleNormal="90" zoomScalePageLayoutView="0" workbookViewId="0" topLeftCell="A1">
      <selection activeCell="A13" sqref="A13:M71"/>
    </sheetView>
  </sheetViews>
  <sheetFormatPr defaultColWidth="9.140625" defaultRowHeight="15"/>
  <cols>
    <col min="1" max="1" width="19.00390625" style="9" customWidth="1"/>
    <col min="2" max="2" width="9.8515625" style="9" customWidth="1"/>
    <col min="3" max="3" width="11.421875" style="9" customWidth="1"/>
    <col min="4" max="5" width="10.57421875" style="9" customWidth="1"/>
    <col min="6" max="6" width="15.00390625" style="9" bestFit="1" customWidth="1"/>
    <col min="7" max="7" width="10.28125" style="9" customWidth="1"/>
    <col min="8" max="8" width="9.28125" style="9" customWidth="1"/>
    <col min="9" max="9" width="11.421875" style="9" customWidth="1"/>
    <col min="10" max="10" width="9.28125" style="9" customWidth="1"/>
    <col min="11" max="12" width="9.140625" style="9" customWidth="1"/>
    <col min="13" max="13" width="9.7109375" style="9" customWidth="1"/>
    <col min="14" max="15" width="9.140625" style="9" customWidth="1"/>
    <col min="16" max="16" width="34.7109375" style="9" customWidth="1"/>
    <col min="17" max="16384" width="9.140625" style="9" customWidth="1"/>
  </cols>
  <sheetData>
    <row r="1" spans="1:13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4"/>
    </row>
    <row r="2" spans="1:13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4"/>
    </row>
    <row r="3" spans="1:13" ht="15.75">
      <c r="A3" s="4"/>
      <c r="B3" s="4"/>
      <c r="C3" s="4"/>
      <c r="D3" s="4"/>
      <c r="E3" s="4"/>
      <c r="F3" s="11">
        <v>43160</v>
      </c>
      <c r="G3" s="4"/>
      <c r="H3" s="4"/>
      <c r="I3" s="4"/>
      <c r="J3" s="4"/>
      <c r="K3" s="4"/>
      <c r="L3" s="4"/>
      <c r="M3" s="4"/>
    </row>
    <row r="4" spans="1:13" ht="15">
      <c r="A4" s="4" t="s">
        <v>1</v>
      </c>
      <c r="B4" s="4"/>
      <c r="C4" s="4"/>
      <c r="D4" s="4"/>
      <c r="E4" s="13" t="s">
        <v>55</v>
      </c>
      <c r="F4" s="13"/>
      <c r="G4" s="13"/>
      <c r="H4" s="12"/>
      <c r="I4" s="12"/>
      <c r="J4" s="4"/>
      <c r="K4" s="4"/>
      <c r="L4" s="4"/>
      <c r="M4" s="4"/>
    </row>
    <row r="5" spans="1:13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s="61"/>
      <c r="B6" s="61"/>
      <c r="C6" s="61"/>
      <c r="D6" s="61"/>
      <c r="E6" s="61"/>
      <c r="F6" s="61"/>
      <c r="G6" s="58" t="s">
        <v>2</v>
      </c>
      <c r="H6" s="59"/>
      <c r="I6" s="59"/>
      <c r="J6" s="60"/>
      <c r="L6" s="4"/>
      <c r="M6" s="4"/>
    </row>
    <row r="7" spans="1:13" ht="15">
      <c r="A7" s="61"/>
      <c r="B7" s="61"/>
      <c r="C7" s="61"/>
      <c r="D7" s="61"/>
      <c r="E7" s="61"/>
      <c r="F7" s="61"/>
      <c r="G7" s="14" t="s">
        <v>3</v>
      </c>
      <c r="H7" s="14" t="s">
        <v>4</v>
      </c>
      <c r="I7" s="14" t="s">
        <v>5</v>
      </c>
      <c r="J7" s="14" t="s">
        <v>6</v>
      </c>
      <c r="L7" s="4"/>
      <c r="M7" s="4"/>
    </row>
    <row r="8" spans="1:13" ht="15">
      <c r="A8" s="15" t="s">
        <v>7</v>
      </c>
      <c r="B8" s="15"/>
      <c r="C8" s="15"/>
      <c r="D8" s="15"/>
      <c r="E8" s="15"/>
      <c r="F8" s="15"/>
      <c r="G8" s="43">
        <f>ROUND(($H$14+$H$14*0.1379*1.18+B88),2)</f>
        <v>3657.08</v>
      </c>
      <c r="H8" s="43">
        <f>ROUND(($H$14+$H$14*0.1379*1.18+C88),2)</f>
        <v>4236.91</v>
      </c>
      <c r="I8" s="43">
        <f>ROUND(($H$14+$H$14*0.1379*1.18+D88),2)</f>
        <v>5067.19</v>
      </c>
      <c r="J8" s="43">
        <f>ROUND(($H$14+$H$14*0.1379*1.18+E88),2)</f>
        <v>6123.49</v>
      </c>
      <c r="L8" s="4"/>
      <c r="M8" s="4"/>
    </row>
    <row r="9" spans="1:13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>
      <c r="A10" s="4" t="s">
        <v>56</v>
      </c>
      <c r="B10" s="4"/>
      <c r="C10" s="4"/>
      <c r="D10" s="4"/>
      <c r="E10" s="4"/>
      <c r="F10" s="4"/>
      <c r="G10" s="16"/>
      <c r="H10" s="16"/>
      <c r="I10" s="16"/>
      <c r="J10" s="16"/>
      <c r="K10" s="4"/>
      <c r="L10" s="4"/>
      <c r="M10" s="4"/>
    </row>
    <row r="11" spans="1:13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2" t="s">
        <v>8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</row>
    <row r="14" spans="1:13" ht="15">
      <c r="A14" s="5" t="s">
        <v>9</v>
      </c>
      <c r="B14" s="5"/>
      <c r="C14" s="5"/>
      <c r="D14" s="5"/>
      <c r="E14" s="5"/>
      <c r="F14" s="5"/>
      <c r="G14" s="5"/>
      <c r="H14" s="75">
        <v>2207.3</v>
      </c>
      <c r="I14" s="75"/>
      <c r="J14" s="5"/>
      <c r="K14" s="5"/>
      <c r="L14" s="6"/>
      <c r="M14" s="5"/>
    </row>
    <row r="15" spans="1:13" ht="15">
      <c r="A15" s="3" t="s">
        <v>10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</row>
    <row r="16" spans="1:13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76" t="s">
        <v>67</v>
      </c>
      <c r="L18" s="76"/>
      <c r="M18" s="41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</row>
    <row r="20" spans="1:13" ht="1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8"/>
      <c r="K20" s="75" t="s">
        <v>68</v>
      </c>
      <c r="L20" s="75"/>
      <c r="M20" s="42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</row>
    <row r="22" spans="1:13" ht="15">
      <c r="A22" s="5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6" ht="15">
      <c r="A23" s="3" t="s">
        <v>15</v>
      </c>
      <c r="B23" s="74">
        <v>0.00182163725070783</v>
      </c>
      <c r="C23" s="74"/>
      <c r="E23" s="3"/>
      <c r="G23" s="3"/>
      <c r="H23" s="6"/>
      <c r="I23" s="3"/>
      <c r="J23" s="3"/>
      <c r="K23" s="3"/>
      <c r="L23" s="3"/>
      <c r="M23" s="3"/>
      <c r="P23" s="51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78">
        <v>1867.254</v>
      </c>
      <c r="L25" s="78"/>
      <c r="M25" s="8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>
      <c r="A27" s="2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2" t="s">
        <v>18</v>
      </c>
      <c r="B28" s="3"/>
      <c r="C28" s="3"/>
      <c r="D28" s="3"/>
      <c r="E28" s="10"/>
      <c r="F28" s="70">
        <v>18.517</v>
      </c>
      <c r="G28" s="70"/>
      <c r="H28" s="3"/>
      <c r="I28" s="3"/>
      <c r="J28" s="3"/>
      <c r="K28" s="3"/>
      <c r="L28" s="3"/>
      <c r="M28" s="3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2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2" t="s">
        <v>20</v>
      </c>
      <c r="B31" s="3"/>
      <c r="C31" s="3"/>
      <c r="D31" s="10"/>
      <c r="E31" s="10"/>
      <c r="F31" s="70">
        <v>1000.2463750000002</v>
      </c>
      <c r="G31" s="70"/>
      <c r="I31" s="3"/>
      <c r="J31" s="3"/>
      <c r="K31" s="3"/>
      <c r="L31" s="3"/>
      <c r="M31" s="3"/>
    </row>
    <row r="32" spans="1:13" ht="1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3"/>
      <c r="B33" s="3"/>
      <c r="C33" s="3"/>
      <c r="D33" s="3"/>
      <c r="E33" s="3"/>
      <c r="F33" s="3"/>
      <c r="G33" s="2" t="s">
        <v>22</v>
      </c>
      <c r="H33" s="3"/>
      <c r="I33" s="3"/>
      <c r="J33" s="4"/>
      <c r="K33" s="3"/>
      <c r="L33" s="77">
        <v>3.6194629999999997</v>
      </c>
      <c r="M33" s="77"/>
    </row>
    <row r="34" spans="1:13" ht="15">
      <c r="A34" s="3"/>
      <c r="B34" s="3"/>
      <c r="C34" s="3"/>
      <c r="D34" s="3"/>
      <c r="E34" s="3"/>
      <c r="F34" s="3"/>
      <c r="G34" s="2" t="s">
        <v>23</v>
      </c>
      <c r="H34" s="3"/>
      <c r="I34" s="3"/>
      <c r="J34" s="4"/>
      <c r="K34" s="3"/>
      <c r="L34" s="73">
        <v>374.2710720000002</v>
      </c>
      <c r="M34" s="73"/>
    </row>
    <row r="35" spans="1:13" ht="15">
      <c r="A35" s="3"/>
      <c r="B35" s="3"/>
      <c r="C35" s="3"/>
      <c r="D35" s="3"/>
      <c r="E35" s="3"/>
      <c r="F35" s="3"/>
      <c r="G35" s="2" t="s">
        <v>24</v>
      </c>
      <c r="H35" s="3"/>
      <c r="I35" s="3"/>
      <c r="J35" s="4"/>
      <c r="K35" s="3"/>
      <c r="L35" s="73">
        <v>277.36498800000004</v>
      </c>
      <c r="M35" s="73"/>
    </row>
    <row r="36" spans="1:13" ht="15">
      <c r="A36" s="3"/>
      <c r="B36" s="3"/>
      <c r="C36" s="3"/>
      <c r="D36" s="3"/>
      <c r="E36" s="3"/>
      <c r="F36" s="3"/>
      <c r="G36" s="2" t="s">
        <v>25</v>
      </c>
      <c r="H36" s="3"/>
      <c r="I36" s="3"/>
      <c r="J36" s="4"/>
      <c r="K36" s="3"/>
      <c r="L36" s="73">
        <v>16.23148</v>
      </c>
      <c r="M36" s="73"/>
    </row>
    <row r="37" spans="1:13" ht="15">
      <c r="A37" s="3"/>
      <c r="B37" s="3"/>
      <c r="C37" s="3"/>
      <c r="D37" s="3"/>
      <c r="E37" s="3"/>
      <c r="F37" s="3"/>
      <c r="G37" s="2" t="s">
        <v>26</v>
      </c>
      <c r="H37" s="3"/>
      <c r="I37" s="3"/>
      <c r="J37" s="4"/>
      <c r="K37" s="3"/>
      <c r="L37" s="73">
        <v>328.759372</v>
      </c>
      <c r="M37" s="73"/>
    </row>
    <row r="38" spans="1:13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5" t="s">
        <v>27</v>
      </c>
      <c r="B39" s="5"/>
      <c r="C39" s="5"/>
      <c r="D39" s="5"/>
      <c r="E39" s="5"/>
      <c r="F39" s="5"/>
      <c r="G39" s="5"/>
      <c r="H39" s="5"/>
      <c r="I39" s="5"/>
      <c r="J39" s="67">
        <v>267.5493</v>
      </c>
      <c r="K39" s="67"/>
      <c r="L39" s="5"/>
      <c r="M39" s="5"/>
    </row>
    <row r="40" spans="1:13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">
      <c r="A42" s="8" t="s">
        <v>29</v>
      </c>
      <c r="B42" s="8"/>
      <c r="C42" s="70">
        <v>1696.4940000000001</v>
      </c>
      <c r="D42" s="70"/>
      <c r="F42" s="8"/>
      <c r="G42" s="8"/>
      <c r="H42" s="8"/>
      <c r="I42" s="8"/>
      <c r="J42" s="8"/>
      <c r="K42" s="8"/>
      <c r="L42" s="8"/>
      <c r="M42" s="8"/>
    </row>
    <row r="43" spans="1:13" ht="15">
      <c r="A43" s="2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36"/>
      <c r="M44" s="36"/>
    </row>
    <row r="45" spans="1:13" ht="15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72">
        <v>236.266</v>
      </c>
      <c r="M45" s="72"/>
    </row>
    <row r="46" spans="1:13" ht="15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1">
        <v>163.446</v>
      </c>
      <c r="M46" s="71"/>
    </row>
    <row r="47" spans="1:13" ht="15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1">
        <v>116.738</v>
      </c>
      <c r="M47" s="71"/>
    </row>
    <row r="48" spans="1:13" ht="15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53"/>
      <c r="M48" s="53"/>
    </row>
    <row r="49" spans="1:13" ht="15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72">
        <v>514.562</v>
      </c>
      <c r="M49" s="72"/>
    </row>
    <row r="50" spans="1:13" ht="15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1">
        <v>665.482</v>
      </c>
      <c r="M50" s="71"/>
    </row>
    <row r="51" spans="1:1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>
      <c r="A52" s="2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">
      <c r="A53" s="2" t="s">
        <v>36</v>
      </c>
      <c r="B53" s="3"/>
      <c r="C53" s="70">
        <v>1206833.149</v>
      </c>
      <c r="D53" s="70"/>
      <c r="E53" s="3"/>
      <c r="F53" s="3"/>
      <c r="G53" s="3"/>
      <c r="H53" s="3"/>
      <c r="I53" s="3"/>
      <c r="J53" s="3"/>
      <c r="K53" s="3"/>
      <c r="L53" s="3"/>
      <c r="M53" s="3"/>
    </row>
    <row r="54" spans="1:1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">
      <c r="A55" s="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>
      <c r="A56" s="2" t="s">
        <v>38</v>
      </c>
      <c r="B56" s="3"/>
      <c r="C56" s="86">
        <v>13335.624</v>
      </c>
      <c r="D56" s="86"/>
      <c r="E56" s="3"/>
      <c r="F56" s="3"/>
      <c r="G56" s="3"/>
      <c r="H56" s="3"/>
      <c r="I56" s="3"/>
      <c r="J56" s="3"/>
      <c r="K56" s="3"/>
      <c r="L56" s="3"/>
      <c r="M56" s="3"/>
    </row>
    <row r="57" spans="1:1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">
      <c r="A58" s="2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>
      <c r="A59" s="2" t="s">
        <v>40</v>
      </c>
      <c r="B59" s="3"/>
      <c r="C59" s="10"/>
      <c r="D59" s="10"/>
      <c r="E59" s="70">
        <v>713913.869</v>
      </c>
      <c r="F59" s="70"/>
      <c r="G59" s="70"/>
      <c r="H59" s="70"/>
      <c r="I59" s="3"/>
      <c r="J59" s="3"/>
      <c r="K59" s="3"/>
      <c r="L59" s="3"/>
      <c r="M59" s="3"/>
    </row>
    <row r="60" spans="1:13" ht="15">
      <c r="A60" s="2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2" t="s">
        <v>41</v>
      </c>
      <c r="H61" s="3"/>
      <c r="I61" s="3"/>
      <c r="J61" s="3"/>
      <c r="K61" s="3"/>
      <c r="L61" s="69">
        <v>1696.494</v>
      </c>
      <c r="M61" s="69"/>
    </row>
    <row r="62" spans="1:13" ht="15">
      <c r="A62" s="3"/>
      <c r="B62" s="3"/>
      <c r="C62" s="3"/>
      <c r="D62" s="3"/>
      <c r="E62" s="3"/>
      <c r="F62" s="3"/>
      <c r="G62" s="2" t="s">
        <v>42</v>
      </c>
      <c r="H62" s="3"/>
      <c r="I62" s="3"/>
      <c r="J62" s="3"/>
      <c r="K62" s="3"/>
      <c r="L62" s="68">
        <v>239066.749</v>
      </c>
      <c r="M62" s="68"/>
    </row>
    <row r="63" spans="1:13" ht="15">
      <c r="A63" s="3"/>
      <c r="B63" s="3"/>
      <c r="C63" s="3"/>
      <c r="D63" s="3"/>
      <c r="E63" s="3"/>
      <c r="F63" s="3"/>
      <c r="G63" s="2" t="s">
        <v>43</v>
      </c>
      <c r="H63" s="3"/>
      <c r="I63" s="3"/>
      <c r="J63" s="3"/>
      <c r="K63" s="3"/>
      <c r="L63" s="68">
        <v>202028.861</v>
      </c>
      <c r="M63" s="68"/>
    </row>
    <row r="64" spans="1:13" ht="15">
      <c r="A64" s="3"/>
      <c r="B64" s="3"/>
      <c r="C64" s="3"/>
      <c r="D64" s="3"/>
      <c r="E64" s="3"/>
      <c r="F64" s="3"/>
      <c r="G64" s="2" t="s">
        <v>44</v>
      </c>
      <c r="H64" s="3"/>
      <c r="I64" s="3"/>
      <c r="J64" s="3"/>
      <c r="K64" s="3"/>
      <c r="L64" s="68">
        <v>11472.815</v>
      </c>
      <c r="M64" s="68"/>
    </row>
    <row r="65" spans="1:13" ht="15">
      <c r="A65" s="3"/>
      <c r="B65" s="3"/>
      <c r="C65" s="3"/>
      <c r="D65" s="3"/>
      <c r="E65" s="3"/>
      <c r="F65" s="3"/>
      <c r="G65" s="2" t="s">
        <v>45</v>
      </c>
      <c r="H65" s="3"/>
      <c r="I65" s="3"/>
      <c r="J65" s="3"/>
      <c r="K65" s="3"/>
      <c r="L65" s="68">
        <v>259648.95</v>
      </c>
      <c r="M65" s="68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2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2" t="s">
        <v>47</v>
      </c>
      <c r="B68" s="3"/>
      <c r="C68" s="67">
        <v>167013.2</v>
      </c>
      <c r="D68" s="67"/>
      <c r="E68" s="3"/>
      <c r="F68" s="3"/>
      <c r="G68" s="3"/>
      <c r="H68" s="3"/>
      <c r="I68" s="3"/>
      <c r="J68" s="3"/>
      <c r="K68" s="3"/>
      <c r="L68" s="3"/>
      <c r="M68" s="3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>
      <c r="A71" s="5" t="s">
        <v>49</v>
      </c>
      <c r="B71" s="5"/>
      <c r="C71" s="5"/>
      <c r="D71" s="5"/>
      <c r="E71" s="5"/>
      <c r="F71" s="40">
        <v>0.57</v>
      </c>
      <c r="G71" s="40"/>
      <c r="H71" s="5"/>
      <c r="I71" s="5"/>
      <c r="J71" s="5"/>
      <c r="K71" s="5"/>
      <c r="L71" s="6"/>
      <c r="M71" s="5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>
      <c r="A74" s="22" t="s">
        <v>60</v>
      </c>
      <c r="B74" s="23"/>
      <c r="C74" s="23"/>
      <c r="D74" s="23"/>
      <c r="E74" s="23"/>
      <c r="F74" s="4"/>
      <c r="G74" s="4"/>
      <c r="H74" s="4"/>
      <c r="I74" s="4"/>
      <c r="J74" s="4"/>
      <c r="K74" s="4"/>
      <c r="L74" s="4"/>
      <c r="M74" s="4"/>
    </row>
    <row r="75" spans="6:13" ht="15">
      <c r="F75" s="4"/>
      <c r="G75" s="4"/>
      <c r="H75" s="4"/>
      <c r="I75" s="4"/>
      <c r="J75" s="4"/>
      <c r="K75" s="4"/>
      <c r="L75" s="4"/>
      <c r="M75" s="4"/>
    </row>
    <row r="76" spans="1:13" ht="15" customHeight="1">
      <c r="A76" s="65" t="s">
        <v>65</v>
      </c>
      <c r="B76" s="66"/>
      <c r="C76" s="66"/>
      <c r="D76" s="66"/>
      <c r="E76" s="66"/>
      <c r="F76" s="4"/>
      <c r="G76" s="4"/>
      <c r="H76" s="4"/>
      <c r="I76" s="4"/>
      <c r="J76" s="4"/>
      <c r="K76" s="4"/>
      <c r="L76" s="4"/>
      <c r="M76" s="4"/>
    </row>
    <row r="77" spans="1:13" ht="16.5" customHeight="1">
      <c r="A77" s="66"/>
      <c r="B77" s="66"/>
      <c r="C77" s="66"/>
      <c r="D77" s="66"/>
      <c r="E77" s="66"/>
      <c r="F77" s="4"/>
      <c r="G77" s="4"/>
      <c r="H77" s="4"/>
      <c r="I77" s="4"/>
      <c r="J77" s="4"/>
      <c r="K77" s="4"/>
      <c r="L77" s="4"/>
      <c r="M77" s="4"/>
    </row>
    <row r="78" spans="1:13" ht="16.5" customHeight="1">
      <c r="A78" s="66"/>
      <c r="B78" s="66"/>
      <c r="C78" s="66"/>
      <c r="D78" s="66"/>
      <c r="E78" s="66"/>
      <c r="F78" s="4"/>
      <c r="G78" s="4"/>
      <c r="H78" s="4"/>
      <c r="I78" s="4"/>
      <c r="J78" s="4"/>
      <c r="K78" s="4"/>
      <c r="L78" s="4"/>
      <c r="M78" s="4"/>
    </row>
    <row r="79" spans="1:13" ht="19.5" customHeight="1">
      <c r="A79" s="66"/>
      <c r="B79" s="66"/>
      <c r="C79" s="66"/>
      <c r="D79" s="66"/>
      <c r="E79" s="66"/>
      <c r="F79" s="4"/>
      <c r="G79" s="4"/>
      <c r="H79" s="4"/>
      <c r="I79" s="4"/>
      <c r="J79" s="4"/>
      <c r="K79" s="4"/>
      <c r="L79" s="4"/>
      <c r="M79" s="4"/>
    </row>
    <row r="80" spans="1:13" ht="16.5" customHeight="1">
      <c r="A80" s="24"/>
      <c r="B80" s="24"/>
      <c r="C80" s="24"/>
      <c r="D80" s="24"/>
      <c r="E80" s="24"/>
      <c r="F80" s="4"/>
      <c r="G80" s="4"/>
      <c r="H80" s="4"/>
      <c r="I80" s="4"/>
      <c r="J80" s="4"/>
      <c r="K80" s="4"/>
      <c r="L80" s="4"/>
      <c r="M80" s="4"/>
    </row>
    <row r="81" spans="1:13" ht="15.75" thickBot="1">
      <c r="A81" s="25" t="s">
        <v>61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 thickBot="1">
      <c r="A82" s="26"/>
      <c r="B82" s="45" t="s">
        <v>3</v>
      </c>
      <c r="C82" s="46" t="s">
        <v>4</v>
      </c>
      <c r="D82" s="46" t="s">
        <v>5</v>
      </c>
      <c r="E82" s="47" t="s">
        <v>6</v>
      </c>
      <c r="F82" s="4"/>
      <c r="G82" s="4"/>
      <c r="H82" s="4"/>
      <c r="I82" s="4"/>
      <c r="J82" s="4"/>
      <c r="K82" s="4"/>
      <c r="L82" s="4"/>
      <c r="M82" s="4"/>
    </row>
    <row r="83" spans="1:13" ht="75">
      <c r="A83" s="44" t="s">
        <v>53</v>
      </c>
      <c r="B83" s="48">
        <v>1087.94</v>
      </c>
      <c r="C83" s="49">
        <v>1667.77</v>
      </c>
      <c r="D83" s="49">
        <v>2498.05</v>
      </c>
      <c r="E83" s="50">
        <v>3554.35</v>
      </c>
      <c r="F83" s="4"/>
      <c r="G83" s="4"/>
      <c r="H83" s="4"/>
      <c r="I83" s="4"/>
      <c r="J83" s="4"/>
      <c r="K83" s="4"/>
      <c r="L83" s="4"/>
      <c r="M83" s="4"/>
    </row>
    <row r="84" spans="1:13" ht="106.5" customHeight="1">
      <c r="A84" s="31" t="s">
        <v>64</v>
      </c>
      <c r="B84" s="62">
        <v>2.66</v>
      </c>
      <c r="C84" s="63"/>
      <c r="D84" s="63"/>
      <c r="E84" s="64"/>
      <c r="F84" s="4"/>
      <c r="G84" s="4"/>
      <c r="H84" s="4"/>
      <c r="I84" s="4"/>
      <c r="J84" s="4"/>
      <c r="K84" s="4"/>
      <c r="L84" s="4"/>
      <c r="M84" s="4"/>
    </row>
    <row r="85" spans="1:13" ht="30">
      <c r="A85" s="31" t="s">
        <v>57</v>
      </c>
      <c r="B85" s="54">
        <v>1.001</v>
      </c>
      <c r="C85" s="55"/>
      <c r="D85" s="55"/>
      <c r="E85" s="56"/>
      <c r="F85" s="35"/>
      <c r="G85" s="4"/>
      <c r="H85" s="35"/>
      <c r="I85" s="4"/>
      <c r="J85" s="4"/>
      <c r="K85" s="4"/>
      <c r="L85" s="4"/>
      <c r="M85" s="4"/>
    </row>
    <row r="86" spans="1:13" ht="45">
      <c r="A86" s="31" t="s">
        <v>58</v>
      </c>
      <c r="B86" s="54">
        <v>0.309</v>
      </c>
      <c r="C86" s="55"/>
      <c r="D86" s="55"/>
      <c r="E86" s="56"/>
      <c r="F86" s="35"/>
      <c r="G86" s="4"/>
      <c r="H86" s="4"/>
      <c r="I86" s="4"/>
      <c r="J86" s="4"/>
      <c r="K86" s="4"/>
      <c r="L86" s="4"/>
      <c r="M86" s="4"/>
    </row>
    <row r="87" spans="1:13" ht="30.75" thickBot="1">
      <c r="A87" s="32" t="s">
        <v>59</v>
      </c>
      <c r="B87" s="54">
        <v>1.347</v>
      </c>
      <c r="C87" s="55"/>
      <c r="D87" s="55"/>
      <c r="E87" s="56"/>
      <c r="F87" s="35"/>
      <c r="G87" s="4"/>
      <c r="H87" s="4"/>
      <c r="I87" s="4"/>
      <c r="J87" s="4"/>
      <c r="K87" s="4"/>
      <c r="L87" s="4"/>
      <c r="M87" s="4"/>
    </row>
    <row r="88" spans="1:13" ht="15.75" thickBot="1">
      <c r="A88" s="1" t="s">
        <v>52</v>
      </c>
      <c r="B88" s="33">
        <v>1090.6000000000001</v>
      </c>
      <c r="C88" s="33">
        <v>1670.43</v>
      </c>
      <c r="D88" s="33">
        <v>2500.71</v>
      </c>
      <c r="E88" s="52">
        <v>3557.0099999999998</v>
      </c>
      <c r="F88" s="4"/>
      <c r="G88" s="4"/>
      <c r="H88" s="4"/>
      <c r="I88" s="4"/>
      <c r="J88" s="4"/>
      <c r="K88" s="4"/>
      <c r="L88" s="4"/>
      <c r="M88" s="4"/>
    </row>
    <row r="89" spans="1:13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</sheetData>
  <sheetProtection/>
  <mergeCells count="37">
    <mergeCell ref="K18:L18"/>
    <mergeCell ref="H14:I14"/>
    <mergeCell ref="L35:M35"/>
    <mergeCell ref="L34:M34"/>
    <mergeCell ref="L33:M33"/>
    <mergeCell ref="F31:G31"/>
    <mergeCell ref="F28:G28"/>
    <mergeCell ref="K25:L25"/>
    <mergeCell ref="C42:D42"/>
    <mergeCell ref="J39:K39"/>
    <mergeCell ref="L37:M37"/>
    <mergeCell ref="L36:M36"/>
    <mergeCell ref="B23:C23"/>
    <mergeCell ref="K20:L20"/>
    <mergeCell ref="C53:D53"/>
    <mergeCell ref="L50:M50"/>
    <mergeCell ref="L49:M49"/>
    <mergeCell ref="L47:M47"/>
    <mergeCell ref="L46:M46"/>
    <mergeCell ref="L45:M45"/>
    <mergeCell ref="L64:M64"/>
    <mergeCell ref="L63:M63"/>
    <mergeCell ref="L62:M62"/>
    <mergeCell ref="L61:M61"/>
    <mergeCell ref="E59:F59"/>
    <mergeCell ref="C56:D56"/>
    <mergeCell ref="G59:H59"/>
    <mergeCell ref="B87:E87"/>
    <mergeCell ref="A1:L2"/>
    <mergeCell ref="G6:J6"/>
    <mergeCell ref="A6:F7"/>
    <mergeCell ref="B84:E84"/>
    <mergeCell ref="B85:E85"/>
    <mergeCell ref="B86:E86"/>
    <mergeCell ref="A76:E79"/>
    <mergeCell ref="C68:D68"/>
    <mergeCell ref="L65:M65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zoomScalePageLayoutView="0" workbookViewId="0" topLeftCell="A7">
      <selection activeCell="A13" sqref="A13:M71"/>
    </sheetView>
  </sheetViews>
  <sheetFormatPr defaultColWidth="9.140625" defaultRowHeight="15"/>
  <cols>
    <col min="1" max="1" width="15.8515625" style="9" customWidth="1"/>
    <col min="2" max="2" width="9.8515625" style="9" customWidth="1"/>
    <col min="3" max="3" width="12.421875" style="9" customWidth="1"/>
    <col min="4" max="5" width="9.140625" style="9" customWidth="1"/>
    <col min="6" max="6" width="15.7109375" style="9" customWidth="1"/>
    <col min="7" max="7" width="10.28125" style="9" customWidth="1"/>
    <col min="8" max="8" width="9.28125" style="9" customWidth="1"/>
    <col min="9" max="9" width="11.421875" style="9" customWidth="1"/>
    <col min="10" max="10" width="9.28125" style="9" customWidth="1"/>
    <col min="11" max="16384" width="9.140625" style="9" customWidth="1"/>
  </cols>
  <sheetData>
    <row r="1" spans="1:17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4"/>
      <c r="N1" s="4"/>
      <c r="O1" s="4"/>
      <c r="P1" s="4"/>
      <c r="Q1" s="4"/>
    </row>
    <row r="2" spans="1:17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4"/>
      <c r="N2" s="4"/>
      <c r="O2" s="4"/>
      <c r="P2" s="4"/>
      <c r="Q2" s="4"/>
    </row>
    <row r="3" spans="1:17" ht="15.75">
      <c r="A3" s="4"/>
      <c r="B3" s="4"/>
      <c r="C3" s="4"/>
      <c r="D3" s="4"/>
      <c r="E3" s="4"/>
      <c r="F3" s="11">
        <v>43160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4" t="s">
        <v>1</v>
      </c>
      <c r="B4" s="4"/>
      <c r="C4" s="4"/>
      <c r="D4" s="4"/>
      <c r="E4" s="12" t="s">
        <v>54</v>
      </c>
      <c r="F4" s="13"/>
      <c r="G4" s="13"/>
      <c r="H4" s="12"/>
      <c r="I4" s="12"/>
      <c r="J4" s="12"/>
      <c r="K4" s="4"/>
      <c r="L4" s="4"/>
      <c r="M4" s="4"/>
      <c r="N4" s="4"/>
      <c r="O4" s="4"/>
      <c r="P4" s="4"/>
      <c r="Q4" s="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79"/>
      <c r="B6" s="79"/>
      <c r="C6" s="79"/>
      <c r="D6" s="79"/>
      <c r="E6" s="79"/>
      <c r="F6" s="79"/>
      <c r="G6" s="80" t="s">
        <v>2</v>
      </c>
      <c r="H6" s="81"/>
      <c r="I6" s="81"/>
      <c r="J6" s="82"/>
      <c r="L6" s="4"/>
      <c r="M6" s="4"/>
      <c r="N6" s="4"/>
      <c r="O6" s="4"/>
      <c r="P6" s="4"/>
      <c r="Q6" s="4"/>
    </row>
    <row r="7" spans="1:13" ht="15">
      <c r="A7" s="79"/>
      <c r="B7" s="79"/>
      <c r="C7" s="79"/>
      <c r="D7" s="79"/>
      <c r="E7" s="79"/>
      <c r="F7" s="79"/>
      <c r="G7" s="37" t="s">
        <v>3</v>
      </c>
      <c r="H7" s="37" t="s">
        <v>4</v>
      </c>
      <c r="I7" s="37" t="s">
        <v>5</v>
      </c>
      <c r="J7" s="37" t="s">
        <v>6</v>
      </c>
      <c r="L7" s="4"/>
      <c r="M7" s="4"/>
    </row>
    <row r="8" spans="1:13" ht="15">
      <c r="A8" s="38" t="s">
        <v>7</v>
      </c>
      <c r="B8" s="38"/>
      <c r="C8" s="38"/>
      <c r="D8" s="38"/>
      <c r="E8" s="38"/>
      <c r="F8" s="38"/>
      <c r="G8" s="43">
        <f>ROUND(($H$14+$H$14*0.1379*1.18+B88),2)</f>
        <v>2569.14</v>
      </c>
      <c r="H8" s="43">
        <f>ROUND(($H$14+$H$14*0.1379*1.18+C88),2)</f>
        <v>2569.14</v>
      </c>
      <c r="I8" s="43">
        <f>ROUND(($H$14+$H$14*0.1379*1.18+D88),2)</f>
        <v>2569.14</v>
      </c>
      <c r="J8" s="43">
        <f>ROUND(($H$14+$H$14*0.1379*1.18+E88),2)</f>
        <v>2569.14</v>
      </c>
      <c r="L8" s="4"/>
      <c r="M8" s="4"/>
    </row>
    <row r="9" spans="1:17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4"/>
      <c r="L9" s="4"/>
      <c r="M9" s="4"/>
      <c r="N9" s="16"/>
      <c r="O9" s="4"/>
      <c r="P9" s="4"/>
      <c r="Q9" s="4"/>
    </row>
    <row r="10" spans="1:17" ht="15">
      <c r="A10" s="4" t="s">
        <v>56</v>
      </c>
      <c r="B10" s="4"/>
      <c r="C10" s="4"/>
      <c r="D10" s="4"/>
      <c r="E10" s="4"/>
      <c r="F10" s="4"/>
      <c r="G10" s="16"/>
      <c r="H10" s="16"/>
      <c r="I10" s="16"/>
      <c r="J10" s="16"/>
      <c r="K10" s="4"/>
      <c r="L10" s="4"/>
      <c r="M10" s="4"/>
      <c r="N10" s="4"/>
      <c r="O10" s="4"/>
      <c r="P10" s="4"/>
      <c r="Q10" s="4"/>
    </row>
    <row r="11" spans="1:1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2" t="s">
        <v>8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5" t="s">
        <v>9</v>
      </c>
      <c r="B14" s="5"/>
      <c r="C14" s="5"/>
      <c r="D14" s="5"/>
      <c r="E14" s="5"/>
      <c r="F14" s="5"/>
      <c r="G14" s="5"/>
      <c r="H14" s="75">
        <v>2207.3</v>
      </c>
      <c r="I14" s="75"/>
      <c r="J14" s="5"/>
      <c r="K14" s="5"/>
      <c r="L14" s="6"/>
      <c r="M14" s="5"/>
      <c r="N14" s="5"/>
      <c r="O14" s="5"/>
      <c r="P14" s="5"/>
      <c r="Q14" s="5"/>
    </row>
    <row r="15" spans="1:17" ht="15">
      <c r="A15" s="3" t="s">
        <v>10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76" t="s">
        <v>67</v>
      </c>
      <c r="L18" s="76"/>
      <c r="M18" s="41"/>
      <c r="N18" s="5"/>
      <c r="O18" s="5"/>
      <c r="P18" s="5"/>
      <c r="Q18" s="5"/>
    </row>
    <row r="19" spans="1:17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  <c r="N19" s="3"/>
      <c r="O19" s="3"/>
      <c r="P19" s="7"/>
      <c r="Q19" s="3"/>
    </row>
    <row r="20" spans="1:17" ht="1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8"/>
      <c r="K20" s="75" t="s">
        <v>68</v>
      </c>
      <c r="L20" s="75"/>
      <c r="M20" s="42"/>
      <c r="N20" s="5"/>
      <c r="O20" s="5"/>
      <c r="P20" s="6"/>
      <c r="Q20" s="5"/>
    </row>
    <row r="21" spans="1:1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  <c r="N21" s="3"/>
      <c r="O21" s="3"/>
      <c r="P21" s="17"/>
      <c r="Q21" s="3"/>
    </row>
    <row r="22" spans="1:18" ht="15">
      <c r="A22" s="5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18"/>
    </row>
    <row r="23" spans="1:18" ht="15">
      <c r="A23" s="3" t="s">
        <v>15</v>
      </c>
      <c r="B23" s="74">
        <v>0.00182163725070783</v>
      </c>
      <c r="C23" s="74"/>
      <c r="E23" s="3"/>
      <c r="G23" s="3"/>
      <c r="H23" s="6"/>
      <c r="I23" s="3"/>
      <c r="J23" s="3"/>
      <c r="K23" s="3"/>
      <c r="L23" s="3"/>
      <c r="M23" s="3"/>
      <c r="N23" s="3"/>
      <c r="O23" s="3"/>
      <c r="P23" s="3"/>
      <c r="Q23" s="3"/>
      <c r="R23" s="18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9"/>
    </row>
    <row r="25" spans="1:17" ht="1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78">
        <v>1867.254</v>
      </c>
      <c r="L25" s="78"/>
      <c r="M25" s="8"/>
      <c r="N25" s="5"/>
      <c r="O25" s="5"/>
      <c r="P25" s="5"/>
      <c r="Q25" s="5"/>
    </row>
    <row r="26" spans="1:17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"/>
      <c r="O26" s="3"/>
      <c r="P26" s="3"/>
      <c r="Q26" s="3"/>
    </row>
    <row r="27" spans="1:17" ht="15">
      <c r="A27" s="2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2" t="s">
        <v>18</v>
      </c>
      <c r="B28" s="3"/>
      <c r="C28" s="3"/>
      <c r="D28" s="3"/>
      <c r="E28" s="10"/>
      <c r="F28" s="70">
        <v>18.517</v>
      </c>
      <c r="G28" s="70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>
      <c r="A30" s="2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2" t="s">
        <v>20</v>
      </c>
      <c r="B31" s="3"/>
      <c r="C31" s="3"/>
      <c r="D31" s="10"/>
      <c r="E31" s="10"/>
      <c r="F31" s="70">
        <v>1000.2463750000002</v>
      </c>
      <c r="G31" s="70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3"/>
      <c r="B33" s="3"/>
      <c r="C33" s="3"/>
      <c r="D33" s="3"/>
      <c r="E33" s="3"/>
      <c r="F33" s="3"/>
      <c r="G33" s="2" t="s">
        <v>22</v>
      </c>
      <c r="H33" s="3"/>
      <c r="I33" s="3"/>
      <c r="J33" s="4"/>
      <c r="K33" s="3"/>
      <c r="L33" s="77">
        <v>3.6194629999999997</v>
      </c>
      <c r="M33" s="77"/>
      <c r="N33" s="3"/>
      <c r="O33" s="5"/>
      <c r="P33" s="5"/>
      <c r="Q33" s="3"/>
    </row>
    <row r="34" spans="1:17" ht="15">
      <c r="A34" s="3"/>
      <c r="B34" s="3"/>
      <c r="C34" s="3"/>
      <c r="D34" s="3"/>
      <c r="E34" s="3"/>
      <c r="F34" s="3"/>
      <c r="G34" s="2" t="s">
        <v>23</v>
      </c>
      <c r="H34" s="3"/>
      <c r="I34" s="3"/>
      <c r="J34" s="4"/>
      <c r="K34" s="3"/>
      <c r="L34" s="73">
        <v>374.2710720000002</v>
      </c>
      <c r="M34" s="73"/>
      <c r="N34" s="3"/>
      <c r="O34" s="5"/>
      <c r="P34" s="5"/>
      <c r="Q34" s="3"/>
    </row>
    <row r="35" spans="1:17" ht="15">
      <c r="A35" s="3"/>
      <c r="B35" s="3"/>
      <c r="C35" s="3"/>
      <c r="D35" s="3"/>
      <c r="E35" s="3"/>
      <c r="F35" s="3"/>
      <c r="G35" s="2" t="s">
        <v>24</v>
      </c>
      <c r="H35" s="3"/>
      <c r="I35" s="3"/>
      <c r="J35" s="4"/>
      <c r="K35" s="3"/>
      <c r="L35" s="73">
        <v>277.36498800000004</v>
      </c>
      <c r="M35" s="73"/>
      <c r="N35" s="3"/>
      <c r="O35" s="5"/>
      <c r="P35" s="5"/>
      <c r="Q35" s="3"/>
    </row>
    <row r="36" spans="1:17" ht="15">
      <c r="A36" s="3"/>
      <c r="B36" s="3"/>
      <c r="C36" s="3"/>
      <c r="D36" s="3"/>
      <c r="E36" s="3"/>
      <c r="F36" s="3"/>
      <c r="G36" s="2" t="s">
        <v>25</v>
      </c>
      <c r="H36" s="3"/>
      <c r="I36" s="3"/>
      <c r="J36" s="4"/>
      <c r="K36" s="3"/>
      <c r="L36" s="73">
        <v>16.23148</v>
      </c>
      <c r="M36" s="73"/>
      <c r="N36" s="3"/>
      <c r="O36" s="5"/>
      <c r="P36" s="5"/>
      <c r="Q36" s="3"/>
    </row>
    <row r="37" spans="1:17" ht="15">
      <c r="A37" s="3"/>
      <c r="B37" s="3"/>
      <c r="C37" s="3"/>
      <c r="D37" s="3"/>
      <c r="E37" s="3"/>
      <c r="F37" s="3"/>
      <c r="G37" s="2" t="s">
        <v>26</v>
      </c>
      <c r="H37" s="3"/>
      <c r="I37" s="3"/>
      <c r="J37" s="4"/>
      <c r="K37" s="3"/>
      <c r="L37" s="73">
        <v>328.759372</v>
      </c>
      <c r="M37" s="73"/>
      <c r="N37" s="3"/>
      <c r="O37" s="3"/>
      <c r="P37" s="3"/>
      <c r="Q37" s="3"/>
    </row>
    <row r="38" spans="1:1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5" t="s">
        <v>27</v>
      </c>
      <c r="B39" s="5"/>
      <c r="C39" s="5"/>
      <c r="D39" s="5"/>
      <c r="E39" s="5"/>
      <c r="F39" s="5"/>
      <c r="G39" s="5"/>
      <c r="H39" s="5"/>
      <c r="I39" s="5"/>
      <c r="J39" s="67">
        <v>267.5493</v>
      </c>
      <c r="K39" s="67"/>
      <c r="L39" s="5"/>
      <c r="M39" s="5"/>
      <c r="N39" s="5"/>
      <c r="O39" s="5"/>
      <c r="P39" s="5"/>
      <c r="Q39" s="5"/>
    </row>
    <row r="40" spans="1:17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>
      <c r="A42" s="8" t="s">
        <v>29</v>
      </c>
      <c r="B42" s="8"/>
      <c r="C42" s="70">
        <v>1696.4940000000001</v>
      </c>
      <c r="D42" s="70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1"/>
    </row>
    <row r="43" spans="1:17" ht="15">
      <c r="A43" s="2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36"/>
      <c r="M44" s="36"/>
      <c r="N44" s="3"/>
      <c r="O44" s="3"/>
      <c r="P44" s="3"/>
      <c r="Q44" s="3"/>
    </row>
    <row r="45" spans="1:17" ht="15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72">
        <v>236.266</v>
      </c>
      <c r="M45" s="72"/>
      <c r="N45" s="3"/>
      <c r="O45" s="3"/>
      <c r="P45" s="3"/>
      <c r="Q45" s="3"/>
    </row>
    <row r="46" spans="1:17" ht="15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1">
        <v>163.446</v>
      </c>
      <c r="M46" s="71"/>
      <c r="N46" s="3"/>
      <c r="O46" s="3"/>
      <c r="P46" s="3"/>
      <c r="Q46" s="3"/>
    </row>
    <row r="47" spans="1:17" ht="15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1">
        <v>116.738</v>
      </c>
      <c r="M47" s="71"/>
      <c r="N47" s="3"/>
      <c r="O47" s="3"/>
      <c r="P47" s="3"/>
      <c r="Q47" s="3"/>
    </row>
    <row r="48" spans="1:17" ht="15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53"/>
      <c r="M48" s="53"/>
      <c r="N48" s="3"/>
      <c r="O48" s="3"/>
      <c r="P48" s="3"/>
      <c r="Q48" s="3"/>
    </row>
    <row r="49" spans="1:17" ht="15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72">
        <v>514.562</v>
      </c>
      <c r="M49" s="72"/>
      <c r="N49" s="3"/>
      <c r="O49" s="3"/>
      <c r="P49" s="3"/>
      <c r="Q49" s="3"/>
    </row>
    <row r="50" spans="1:17" ht="15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1">
        <v>665.482</v>
      </c>
      <c r="M50" s="71"/>
      <c r="N50" s="3"/>
      <c r="O50" s="3"/>
      <c r="P50" s="3"/>
      <c r="Q50" s="3"/>
    </row>
    <row r="51" spans="1:17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>
      <c r="A52" s="2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>
      <c r="A53" s="2" t="s">
        <v>36</v>
      </c>
      <c r="B53" s="3"/>
      <c r="C53" s="70">
        <v>1206833.149</v>
      </c>
      <c r="D53" s="7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">
      <c r="A55" s="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2" t="s">
        <v>38</v>
      </c>
      <c r="B56" s="3"/>
      <c r="C56" s="86">
        <v>13335.624</v>
      </c>
      <c r="D56" s="8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>
      <c r="A58" s="2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>
      <c r="A59" s="2" t="s">
        <v>40</v>
      </c>
      <c r="B59" s="3"/>
      <c r="C59" s="10"/>
      <c r="D59" s="10"/>
      <c r="E59" s="70">
        <v>713913.869</v>
      </c>
      <c r="F59" s="70"/>
      <c r="G59" s="70"/>
      <c r="H59" s="70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2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B61" s="3"/>
      <c r="C61" s="3"/>
      <c r="D61" s="3"/>
      <c r="E61" s="3"/>
      <c r="F61" s="3"/>
      <c r="G61" s="2" t="s">
        <v>41</v>
      </c>
      <c r="H61" s="3"/>
      <c r="I61" s="3"/>
      <c r="J61" s="3"/>
      <c r="K61" s="3"/>
      <c r="L61" s="69">
        <v>1696.494</v>
      </c>
      <c r="M61" s="69"/>
      <c r="N61" s="3"/>
      <c r="O61" s="3"/>
      <c r="P61" s="3"/>
      <c r="Q61" s="3"/>
    </row>
    <row r="62" spans="1:17" ht="15">
      <c r="A62" s="3"/>
      <c r="B62" s="3"/>
      <c r="C62" s="3"/>
      <c r="D62" s="3"/>
      <c r="E62" s="3"/>
      <c r="F62" s="3"/>
      <c r="G62" s="2" t="s">
        <v>42</v>
      </c>
      <c r="H62" s="3"/>
      <c r="I62" s="3"/>
      <c r="J62" s="3"/>
      <c r="K62" s="3"/>
      <c r="L62" s="68">
        <v>239066.749</v>
      </c>
      <c r="M62" s="68"/>
      <c r="N62" s="3"/>
      <c r="O62" s="3"/>
      <c r="P62" s="3"/>
      <c r="Q62" s="3"/>
    </row>
    <row r="63" spans="1:17" ht="15">
      <c r="A63" s="3"/>
      <c r="B63" s="3"/>
      <c r="C63" s="3"/>
      <c r="D63" s="3"/>
      <c r="E63" s="3"/>
      <c r="F63" s="3"/>
      <c r="G63" s="2" t="s">
        <v>43</v>
      </c>
      <c r="H63" s="3"/>
      <c r="I63" s="3"/>
      <c r="J63" s="3"/>
      <c r="K63" s="3"/>
      <c r="L63" s="68">
        <v>202028.861</v>
      </c>
      <c r="M63" s="68"/>
      <c r="N63" s="3"/>
      <c r="O63" s="3"/>
      <c r="P63" s="3"/>
      <c r="Q63" s="3"/>
    </row>
    <row r="64" spans="1:17" ht="15">
      <c r="A64" s="3"/>
      <c r="B64" s="3"/>
      <c r="C64" s="3"/>
      <c r="D64" s="3"/>
      <c r="E64" s="3"/>
      <c r="F64" s="3"/>
      <c r="G64" s="2" t="s">
        <v>44</v>
      </c>
      <c r="H64" s="3"/>
      <c r="I64" s="3"/>
      <c r="J64" s="3"/>
      <c r="K64" s="3"/>
      <c r="L64" s="68">
        <v>11472.815</v>
      </c>
      <c r="M64" s="68"/>
      <c r="N64" s="3"/>
      <c r="O64" s="3"/>
      <c r="P64" s="3"/>
      <c r="Q64" s="3"/>
    </row>
    <row r="65" spans="1:17" ht="15">
      <c r="A65" s="3"/>
      <c r="B65" s="3"/>
      <c r="C65" s="3"/>
      <c r="D65" s="3"/>
      <c r="E65" s="3"/>
      <c r="F65" s="3"/>
      <c r="G65" s="2" t="s">
        <v>45</v>
      </c>
      <c r="H65" s="3"/>
      <c r="I65" s="3"/>
      <c r="J65" s="3"/>
      <c r="K65" s="3"/>
      <c r="L65" s="68">
        <v>259648.95</v>
      </c>
      <c r="M65" s="68"/>
      <c r="N65" s="3"/>
      <c r="O65" s="3"/>
      <c r="P65" s="3"/>
      <c r="Q65" s="3"/>
    </row>
    <row r="66" spans="1:17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">
      <c r="A67" s="2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">
      <c r="A68" s="2" t="s">
        <v>47</v>
      </c>
      <c r="B68" s="3"/>
      <c r="C68" s="67">
        <v>167013.2</v>
      </c>
      <c r="D68" s="6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">
      <c r="A71" s="5" t="s">
        <v>49</v>
      </c>
      <c r="B71" s="5"/>
      <c r="C71" s="5"/>
      <c r="D71" s="5"/>
      <c r="E71" s="5"/>
      <c r="F71" s="40">
        <v>0.57</v>
      </c>
      <c r="G71" s="40"/>
      <c r="H71" s="5"/>
      <c r="I71" s="5"/>
      <c r="J71" s="5"/>
      <c r="K71" s="5"/>
      <c r="L71" s="6"/>
      <c r="M71" s="5"/>
      <c r="N71" s="5"/>
      <c r="O71" s="5"/>
      <c r="P71" s="5"/>
      <c r="Q71" s="5"/>
    </row>
    <row r="72" spans="1:17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5.75">
      <c r="A74" s="22" t="s">
        <v>60</v>
      </c>
      <c r="B74" s="23"/>
      <c r="C74" s="23"/>
      <c r="D74" s="23"/>
      <c r="E74" s="2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6:17" ht="15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5" customHeight="1">
      <c r="A76" s="65" t="s">
        <v>65</v>
      </c>
      <c r="B76" s="65"/>
      <c r="C76" s="65"/>
      <c r="D76" s="65"/>
      <c r="E76" s="6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7.25" customHeight="1">
      <c r="A77" s="65"/>
      <c r="B77" s="65"/>
      <c r="C77" s="65"/>
      <c r="D77" s="65"/>
      <c r="E77" s="65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5">
      <c r="A78" s="65"/>
      <c r="B78" s="65"/>
      <c r="C78" s="65"/>
      <c r="D78" s="65"/>
      <c r="E78" s="65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5">
      <c r="A79" s="65"/>
      <c r="B79" s="65"/>
      <c r="C79" s="65"/>
      <c r="D79" s="65"/>
      <c r="E79" s="65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5">
      <c r="A80" s="24"/>
      <c r="B80" s="24"/>
      <c r="C80" s="24"/>
      <c r="D80" s="24"/>
      <c r="E80" s="2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5" ht="15">
      <c r="A81" s="24"/>
      <c r="B81" s="24"/>
      <c r="C81" s="24"/>
      <c r="D81" s="24"/>
      <c r="E81" s="24"/>
    </row>
    <row r="82" spans="1:17" ht="15.75" thickBot="1">
      <c r="A82" s="25" t="s">
        <v>61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5.75" thickBot="1">
      <c r="A83" s="26"/>
      <c r="B83" s="27" t="s">
        <v>3</v>
      </c>
      <c r="C83" s="28" t="s">
        <v>4</v>
      </c>
      <c r="D83" s="28" t="s">
        <v>5</v>
      </c>
      <c r="E83" s="29" t="s">
        <v>6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50">
      <c r="A84" s="31" t="s">
        <v>64</v>
      </c>
      <c r="B84" s="62">
        <v>2.66</v>
      </c>
      <c r="C84" s="63"/>
      <c r="D84" s="63"/>
      <c r="E84" s="6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27.75" customHeight="1">
      <c r="A85" s="31" t="s">
        <v>57</v>
      </c>
      <c r="B85" s="54">
        <v>1.001</v>
      </c>
      <c r="C85" s="55"/>
      <c r="D85" s="55"/>
      <c r="E85" s="56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60">
      <c r="A86" s="31" t="s">
        <v>58</v>
      </c>
      <c r="B86" s="54">
        <v>0.309</v>
      </c>
      <c r="C86" s="55"/>
      <c r="D86" s="55"/>
      <c r="E86" s="56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30.75" thickBot="1">
      <c r="A87" s="32" t="s">
        <v>59</v>
      </c>
      <c r="B87" s="54">
        <v>1.347</v>
      </c>
      <c r="C87" s="55"/>
      <c r="D87" s="55"/>
      <c r="E87" s="56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.75" thickBot="1">
      <c r="A88" s="1" t="s">
        <v>52</v>
      </c>
      <c r="B88" s="33">
        <f>B84</f>
        <v>2.66</v>
      </c>
      <c r="C88" s="33">
        <f>B84</f>
        <v>2.66</v>
      </c>
      <c r="D88" s="33">
        <f>B84</f>
        <v>2.66</v>
      </c>
      <c r="E88" s="33">
        <f>B84</f>
        <v>2.66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</sheetData>
  <sheetProtection/>
  <mergeCells count="37">
    <mergeCell ref="L61:M61"/>
    <mergeCell ref="A76:E79"/>
    <mergeCell ref="C68:D68"/>
    <mergeCell ref="L62:M62"/>
    <mergeCell ref="L63:M63"/>
    <mergeCell ref="L64:M64"/>
    <mergeCell ref="L65:M65"/>
    <mergeCell ref="L36:M36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L46:M46"/>
    <mergeCell ref="F31:G31"/>
    <mergeCell ref="L33:M33"/>
    <mergeCell ref="B84:E84"/>
    <mergeCell ref="L47:M47"/>
    <mergeCell ref="C53:D53"/>
    <mergeCell ref="C56:D56"/>
    <mergeCell ref="E59:F59"/>
    <mergeCell ref="L34:M34"/>
    <mergeCell ref="L35:M35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G59:H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zoomScalePageLayoutView="0" workbookViewId="0" topLeftCell="A1">
      <selection activeCell="A13" sqref="A13:M71"/>
    </sheetView>
  </sheetViews>
  <sheetFormatPr defaultColWidth="9.140625" defaultRowHeight="15"/>
  <cols>
    <col min="1" max="1" width="15.8515625" style="9" customWidth="1"/>
    <col min="2" max="2" width="9.8515625" style="9" customWidth="1"/>
    <col min="3" max="3" width="13.28125" style="9" customWidth="1"/>
    <col min="4" max="5" width="9.140625" style="9" customWidth="1"/>
    <col min="6" max="6" width="13.8515625" style="9" customWidth="1"/>
    <col min="7" max="7" width="10.28125" style="9" customWidth="1"/>
    <col min="8" max="8" width="9.28125" style="9" customWidth="1"/>
    <col min="9" max="9" width="11.421875" style="9" customWidth="1"/>
    <col min="10" max="10" width="9.28125" style="9" customWidth="1"/>
    <col min="11" max="16384" width="9.140625" style="9" customWidth="1"/>
  </cols>
  <sheetData>
    <row r="1" spans="1:17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4"/>
      <c r="N1" s="4"/>
      <c r="O1" s="4"/>
      <c r="P1" s="4"/>
      <c r="Q1" s="4"/>
    </row>
    <row r="2" spans="1:17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4"/>
      <c r="N2" s="4"/>
      <c r="O2" s="4"/>
      <c r="P2" s="4"/>
      <c r="Q2" s="4"/>
    </row>
    <row r="3" spans="1:17" ht="15.75">
      <c r="A3" s="4"/>
      <c r="B3" s="4"/>
      <c r="C3" s="4"/>
      <c r="D3" s="4"/>
      <c r="E3" s="4"/>
      <c r="F3" s="11">
        <v>43160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4" t="s">
        <v>1</v>
      </c>
      <c r="B4" s="4"/>
      <c r="C4" s="4"/>
      <c r="D4" s="4"/>
      <c r="E4" s="12" t="s">
        <v>62</v>
      </c>
      <c r="F4" s="13"/>
      <c r="G4" s="13"/>
      <c r="H4" s="12"/>
      <c r="I4" s="12"/>
      <c r="J4" s="12"/>
      <c r="K4" s="4"/>
      <c r="L4" s="4"/>
      <c r="M4" s="4"/>
      <c r="N4" s="4"/>
      <c r="O4" s="4"/>
      <c r="P4" s="4"/>
      <c r="Q4" s="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3" ht="15">
      <c r="A6" s="61"/>
      <c r="B6" s="61"/>
      <c r="C6" s="61"/>
      <c r="D6" s="61"/>
      <c r="E6" s="61"/>
      <c r="F6" s="61"/>
      <c r="G6" s="58" t="s">
        <v>2</v>
      </c>
      <c r="H6" s="59"/>
      <c r="I6" s="59"/>
      <c r="J6" s="60"/>
      <c r="L6" s="4"/>
      <c r="M6" s="4"/>
    </row>
    <row r="7" spans="1:17" ht="15">
      <c r="A7" s="61"/>
      <c r="B7" s="61"/>
      <c r="C7" s="61"/>
      <c r="D7" s="61"/>
      <c r="E7" s="61"/>
      <c r="F7" s="61"/>
      <c r="G7" s="37" t="s">
        <v>3</v>
      </c>
      <c r="H7" s="37" t="s">
        <v>4</v>
      </c>
      <c r="I7" s="37" t="s">
        <v>5</v>
      </c>
      <c r="J7" s="37" t="s">
        <v>6</v>
      </c>
      <c r="L7" s="4"/>
      <c r="M7" s="4"/>
      <c r="N7" s="4"/>
      <c r="O7" s="4"/>
      <c r="P7" s="4"/>
      <c r="Q7" s="4"/>
    </row>
    <row r="8" spans="1:17" ht="15">
      <c r="A8" s="15" t="s">
        <v>7</v>
      </c>
      <c r="B8" s="15"/>
      <c r="C8" s="15"/>
      <c r="D8" s="15"/>
      <c r="E8" s="15"/>
      <c r="F8" s="15"/>
      <c r="G8" s="43">
        <f>ROUND(($H$14+B88),2)</f>
        <v>2668.36</v>
      </c>
      <c r="H8" s="43">
        <f>ROUND(($H$14+C88),2)</f>
        <v>2668.36</v>
      </c>
      <c r="I8" s="43">
        <f>ROUND(($H$14+D88),2)</f>
        <v>2668.36</v>
      </c>
      <c r="J8" s="43">
        <f>ROUND(($H$14+E88),2)</f>
        <v>2668.36</v>
      </c>
      <c r="L8" s="4"/>
      <c r="M8" s="4"/>
      <c r="N8" s="4"/>
      <c r="O8" s="4"/>
      <c r="P8" s="4"/>
      <c r="Q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>
      <c r="A10" s="4" t="s">
        <v>56</v>
      </c>
      <c r="B10" s="4"/>
      <c r="C10" s="4"/>
      <c r="D10" s="4"/>
      <c r="E10" s="4"/>
      <c r="F10" s="4"/>
      <c r="G10" s="16"/>
      <c r="H10" s="16"/>
      <c r="I10" s="16"/>
      <c r="J10" s="16"/>
      <c r="K10" s="4"/>
      <c r="L10" s="4"/>
      <c r="M10" s="4"/>
      <c r="N10" s="4"/>
      <c r="O10" s="4"/>
      <c r="P10" s="4"/>
      <c r="Q10" s="4"/>
    </row>
    <row r="11" spans="1:18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7" ht="15">
      <c r="A13" s="2" t="s">
        <v>8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5" t="s">
        <v>9</v>
      </c>
      <c r="B14" s="5"/>
      <c r="C14" s="5"/>
      <c r="D14" s="5"/>
      <c r="E14" s="5"/>
      <c r="F14" s="5"/>
      <c r="G14" s="5"/>
      <c r="H14" s="75">
        <v>2207.3</v>
      </c>
      <c r="I14" s="75"/>
      <c r="J14" s="5"/>
      <c r="K14" s="5"/>
      <c r="L14" s="6"/>
      <c r="M14" s="5"/>
      <c r="N14" s="5"/>
      <c r="O14" s="5"/>
      <c r="P14" s="5"/>
      <c r="Q14" s="5"/>
    </row>
    <row r="15" spans="1:17" ht="15">
      <c r="A15" s="3" t="s">
        <v>10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76" t="s">
        <v>67</v>
      </c>
      <c r="L18" s="76"/>
      <c r="M18" s="41"/>
      <c r="N18" s="5"/>
      <c r="O18" s="5"/>
      <c r="P18" s="5"/>
      <c r="Q18" s="5"/>
    </row>
    <row r="19" spans="1:17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  <c r="N19" s="3"/>
      <c r="O19" s="3"/>
      <c r="P19" s="7"/>
      <c r="Q19" s="3"/>
    </row>
    <row r="20" spans="1:17" ht="1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8"/>
      <c r="K20" s="75" t="s">
        <v>68</v>
      </c>
      <c r="L20" s="75"/>
      <c r="M20" s="42"/>
      <c r="N20" s="5"/>
      <c r="O20" s="5"/>
      <c r="P20" s="6"/>
      <c r="Q20" s="5"/>
    </row>
    <row r="21" spans="1:1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  <c r="N21" s="3"/>
      <c r="O21" s="3"/>
      <c r="P21" s="17"/>
      <c r="Q21" s="3"/>
    </row>
    <row r="22" spans="1:18" ht="15">
      <c r="A22" s="5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18"/>
    </row>
    <row r="23" spans="1:18" ht="15">
      <c r="A23" s="3" t="s">
        <v>15</v>
      </c>
      <c r="B23" s="74">
        <v>0.00182163725070783</v>
      </c>
      <c r="C23" s="74"/>
      <c r="E23" s="3"/>
      <c r="G23" s="3"/>
      <c r="H23" s="6"/>
      <c r="I23" s="3"/>
      <c r="J23" s="3"/>
      <c r="K23" s="3"/>
      <c r="L23" s="3"/>
      <c r="M23" s="3"/>
      <c r="N23" s="3"/>
      <c r="O23" s="3"/>
      <c r="P23" s="3"/>
      <c r="Q23" s="3"/>
      <c r="R23" s="18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9"/>
    </row>
    <row r="25" spans="1:17" ht="1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78">
        <v>1867.254</v>
      </c>
      <c r="L25" s="78"/>
      <c r="M25" s="8"/>
      <c r="N25" s="5"/>
      <c r="O25" s="5"/>
      <c r="P25" s="5"/>
      <c r="Q25" s="5"/>
    </row>
    <row r="26" spans="1:17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"/>
      <c r="O26" s="3"/>
      <c r="P26" s="3"/>
      <c r="Q26" s="3"/>
    </row>
    <row r="27" spans="1:17" ht="15">
      <c r="A27" s="2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2" t="s">
        <v>18</v>
      </c>
      <c r="B28" s="3"/>
      <c r="C28" s="3"/>
      <c r="D28" s="3"/>
      <c r="E28" s="10"/>
      <c r="F28" s="70">
        <v>18.517</v>
      </c>
      <c r="G28" s="70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>
      <c r="A30" s="2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2" t="s">
        <v>20</v>
      </c>
      <c r="B31" s="3"/>
      <c r="C31" s="3"/>
      <c r="D31" s="10"/>
      <c r="E31" s="10"/>
      <c r="F31" s="70">
        <v>1000.2463750000002</v>
      </c>
      <c r="G31" s="70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3"/>
      <c r="B33" s="3"/>
      <c r="C33" s="3"/>
      <c r="D33" s="3"/>
      <c r="E33" s="3"/>
      <c r="F33" s="3"/>
      <c r="G33" s="2" t="s">
        <v>22</v>
      </c>
      <c r="H33" s="3"/>
      <c r="I33" s="3"/>
      <c r="J33" s="4"/>
      <c r="K33" s="3"/>
      <c r="L33" s="77">
        <v>3.6194629999999997</v>
      </c>
      <c r="M33" s="77"/>
      <c r="N33" s="3"/>
      <c r="O33" s="5"/>
      <c r="P33" s="5"/>
      <c r="Q33" s="3"/>
    </row>
    <row r="34" spans="1:17" ht="15">
      <c r="A34" s="3"/>
      <c r="B34" s="3"/>
      <c r="C34" s="3"/>
      <c r="D34" s="3"/>
      <c r="E34" s="3"/>
      <c r="F34" s="3"/>
      <c r="G34" s="2" t="s">
        <v>23</v>
      </c>
      <c r="H34" s="3"/>
      <c r="I34" s="3"/>
      <c r="J34" s="4"/>
      <c r="K34" s="3"/>
      <c r="L34" s="73">
        <v>374.2710720000002</v>
      </c>
      <c r="M34" s="73"/>
      <c r="N34" s="3"/>
      <c r="O34" s="5"/>
      <c r="P34" s="5"/>
      <c r="Q34" s="3"/>
    </row>
    <row r="35" spans="1:17" ht="15">
      <c r="A35" s="3"/>
      <c r="B35" s="3"/>
      <c r="C35" s="3"/>
      <c r="D35" s="3"/>
      <c r="E35" s="3"/>
      <c r="F35" s="3"/>
      <c r="G35" s="2" t="s">
        <v>24</v>
      </c>
      <c r="H35" s="3"/>
      <c r="I35" s="3"/>
      <c r="J35" s="4"/>
      <c r="K35" s="3"/>
      <c r="L35" s="73">
        <v>277.36498800000004</v>
      </c>
      <c r="M35" s="73"/>
      <c r="N35" s="3"/>
      <c r="O35" s="5"/>
      <c r="P35" s="5"/>
      <c r="Q35" s="3"/>
    </row>
    <row r="36" spans="1:17" ht="15">
      <c r="A36" s="3"/>
      <c r="B36" s="3"/>
      <c r="C36" s="3"/>
      <c r="D36" s="3"/>
      <c r="E36" s="3"/>
      <c r="F36" s="3"/>
      <c r="G36" s="2" t="s">
        <v>25</v>
      </c>
      <c r="H36" s="3"/>
      <c r="I36" s="3"/>
      <c r="J36" s="4"/>
      <c r="K36" s="3"/>
      <c r="L36" s="73">
        <v>16.23148</v>
      </c>
      <c r="M36" s="73"/>
      <c r="N36" s="3"/>
      <c r="O36" s="5"/>
      <c r="P36" s="5"/>
      <c r="Q36" s="3"/>
    </row>
    <row r="37" spans="1:17" ht="15">
      <c r="A37" s="3"/>
      <c r="B37" s="3"/>
      <c r="C37" s="3"/>
      <c r="D37" s="3"/>
      <c r="E37" s="3"/>
      <c r="F37" s="3"/>
      <c r="G37" s="2" t="s">
        <v>26</v>
      </c>
      <c r="H37" s="3"/>
      <c r="I37" s="3"/>
      <c r="J37" s="4"/>
      <c r="K37" s="3"/>
      <c r="L37" s="73">
        <v>328.759372</v>
      </c>
      <c r="M37" s="73"/>
      <c r="N37" s="3"/>
      <c r="O37" s="3"/>
      <c r="P37" s="3"/>
      <c r="Q37" s="3"/>
    </row>
    <row r="38" spans="1:1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5" t="s">
        <v>27</v>
      </c>
      <c r="B39" s="5"/>
      <c r="C39" s="5"/>
      <c r="D39" s="5"/>
      <c r="E39" s="5"/>
      <c r="F39" s="5"/>
      <c r="G39" s="5"/>
      <c r="H39" s="5"/>
      <c r="I39" s="5"/>
      <c r="J39" s="67">
        <v>267.5493</v>
      </c>
      <c r="K39" s="67"/>
      <c r="L39" s="5"/>
      <c r="M39" s="5"/>
      <c r="N39" s="5"/>
      <c r="O39" s="5"/>
      <c r="P39" s="5"/>
      <c r="Q39" s="5"/>
    </row>
    <row r="40" spans="1:17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>
      <c r="A42" s="8" t="s">
        <v>29</v>
      </c>
      <c r="B42" s="8"/>
      <c r="C42" s="70">
        <v>1696.4940000000001</v>
      </c>
      <c r="D42" s="70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1"/>
    </row>
    <row r="43" spans="1:17" ht="15">
      <c r="A43" s="2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36"/>
      <c r="M44" s="36"/>
      <c r="N44" s="3"/>
      <c r="O44" s="3"/>
      <c r="P44" s="3"/>
      <c r="Q44" s="3"/>
    </row>
    <row r="45" spans="1:17" ht="15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72">
        <v>236.266</v>
      </c>
      <c r="M45" s="72"/>
      <c r="N45" s="3"/>
      <c r="O45" s="3"/>
      <c r="P45" s="3"/>
      <c r="Q45" s="3"/>
    </row>
    <row r="46" spans="1:17" ht="15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1">
        <v>163.446</v>
      </c>
      <c r="M46" s="71"/>
      <c r="N46" s="3"/>
      <c r="O46" s="3"/>
      <c r="P46" s="3"/>
      <c r="Q46" s="3"/>
    </row>
    <row r="47" spans="1:17" ht="15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1">
        <v>116.738</v>
      </c>
      <c r="M47" s="71"/>
      <c r="N47" s="3"/>
      <c r="O47" s="3"/>
      <c r="P47" s="3"/>
      <c r="Q47" s="3"/>
    </row>
    <row r="48" spans="1:17" ht="15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53"/>
      <c r="M48" s="53"/>
      <c r="N48" s="3"/>
      <c r="O48" s="3"/>
      <c r="P48" s="3"/>
      <c r="Q48" s="3"/>
    </row>
    <row r="49" spans="1:17" ht="15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72">
        <v>514.562</v>
      </c>
      <c r="M49" s="72"/>
      <c r="N49" s="3"/>
      <c r="O49" s="3"/>
      <c r="P49" s="3"/>
      <c r="Q49" s="3"/>
    </row>
    <row r="50" spans="1:17" ht="15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1">
        <v>665.482</v>
      </c>
      <c r="M50" s="71"/>
      <c r="N50" s="3"/>
      <c r="O50" s="3"/>
      <c r="P50" s="3"/>
      <c r="Q50" s="3"/>
    </row>
    <row r="51" spans="1:17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>
      <c r="A52" s="2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>
      <c r="A53" s="2" t="s">
        <v>36</v>
      </c>
      <c r="B53" s="3"/>
      <c r="C53" s="70">
        <v>1206833.149</v>
      </c>
      <c r="D53" s="7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">
      <c r="A55" s="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2" t="s">
        <v>38</v>
      </c>
      <c r="B56" s="3"/>
      <c r="C56" s="86">
        <v>13335.624</v>
      </c>
      <c r="D56" s="8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>
      <c r="A58" s="2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>
      <c r="A59" s="2" t="s">
        <v>40</v>
      </c>
      <c r="B59" s="3"/>
      <c r="C59" s="10"/>
      <c r="D59" s="10"/>
      <c r="E59" s="70">
        <v>713913.869</v>
      </c>
      <c r="F59" s="70"/>
      <c r="G59" s="70"/>
      <c r="H59" s="70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2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B61" s="3"/>
      <c r="C61" s="3"/>
      <c r="D61" s="3"/>
      <c r="E61" s="3"/>
      <c r="F61" s="3"/>
      <c r="G61" s="2" t="s">
        <v>41</v>
      </c>
      <c r="H61" s="3"/>
      <c r="I61" s="3"/>
      <c r="J61" s="3"/>
      <c r="K61" s="3"/>
      <c r="L61" s="69">
        <v>1696.494</v>
      </c>
      <c r="M61" s="69"/>
      <c r="N61" s="3"/>
      <c r="O61" s="3"/>
      <c r="P61" s="3"/>
      <c r="Q61" s="3"/>
    </row>
    <row r="62" spans="1:17" ht="15">
      <c r="A62" s="3"/>
      <c r="B62" s="3"/>
      <c r="C62" s="3"/>
      <c r="D62" s="3"/>
      <c r="E62" s="3"/>
      <c r="F62" s="3"/>
      <c r="G62" s="2" t="s">
        <v>42</v>
      </c>
      <c r="H62" s="3"/>
      <c r="I62" s="3"/>
      <c r="J62" s="3"/>
      <c r="K62" s="3"/>
      <c r="L62" s="68">
        <v>239066.749</v>
      </c>
      <c r="M62" s="68"/>
      <c r="N62" s="3"/>
      <c r="O62" s="3"/>
      <c r="P62" s="3"/>
      <c r="Q62" s="3"/>
    </row>
    <row r="63" spans="1:17" ht="15">
      <c r="A63" s="3"/>
      <c r="B63" s="3"/>
      <c r="C63" s="3"/>
      <c r="D63" s="3"/>
      <c r="E63" s="3"/>
      <c r="F63" s="3"/>
      <c r="G63" s="2" t="s">
        <v>43</v>
      </c>
      <c r="H63" s="3"/>
      <c r="I63" s="3"/>
      <c r="J63" s="3"/>
      <c r="K63" s="3"/>
      <c r="L63" s="68">
        <v>202028.861</v>
      </c>
      <c r="M63" s="68"/>
      <c r="N63" s="3"/>
      <c r="O63" s="3"/>
      <c r="P63" s="3"/>
      <c r="Q63" s="3"/>
    </row>
    <row r="64" spans="1:17" ht="15">
      <c r="A64" s="3"/>
      <c r="B64" s="3"/>
      <c r="C64" s="3"/>
      <c r="D64" s="3"/>
      <c r="E64" s="3"/>
      <c r="F64" s="3"/>
      <c r="G64" s="2" t="s">
        <v>44</v>
      </c>
      <c r="H64" s="3"/>
      <c r="I64" s="3"/>
      <c r="J64" s="3"/>
      <c r="K64" s="3"/>
      <c r="L64" s="68">
        <v>11472.815</v>
      </c>
      <c r="M64" s="68"/>
      <c r="N64" s="3"/>
      <c r="O64" s="3"/>
      <c r="P64" s="3"/>
      <c r="Q64" s="3"/>
    </row>
    <row r="65" spans="1:17" ht="15">
      <c r="A65" s="3"/>
      <c r="B65" s="3"/>
      <c r="C65" s="3"/>
      <c r="D65" s="3"/>
      <c r="E65" s="3"/>
      <c r="F65" s="3"/>
      <c r="G65" s="2" t="s">
        <v>45</v>
      </c>
      <c r="H65" s="3"/>
      <c r="I65" s="3"/>
      <c r="J65" s="3"/>
      <c r="K65" s="3"/>
      <c r="L65" s="68">
        <v>259648.95</v>
      </c>
      <c r="M65" s="68"/>
      <c r="N65" s="3"/>
      <c r="O65" s="3"/>
      <c r="P65" s="3"/>
      <c r="Q65" s="3"/>
    </row>
    <row r="66" spans="1:17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">
      <c r="A67" s="2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">
      <c r="A68" s="2" t="s">
        <v>47</v>
      </c>
      <c r="B68" s="3"/>
      <c r="C68" s="67">
        <v>167013.2</v>
      </c>
      <c r="D68" s="6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">
      <c r="A71" s="5" t="s">
        <v>49</v>
      </c>
      <c r="B71" s="5"/>
      <c r="C71" s="5"/>
      <c r="D71" s="5"/>
      <c r="E71" s="5"/>
      <c r="F71" s="40">
        <v>0.57</v>
      </c>
      <c r="G71" s="40"/>
      <c r="H71" s="5"/>
      <c r="I71" s="5"/>
      <c r="J71" s="5"/>
      <c r="K71" s="5"/>
      <c r="L71" s="6"/>
      <c r="M71" s="5"/>
      <c r="N71" s="5"/>
      <c r="O71" s="5"/>
      <c r="P71" s="5"/>
      <c r="Q71" s="5"/>
    </row>
    <row r="72" spans="1:17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5">
      <c r="A80" s="25" t="s">
        <v>50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5.75" thickBot="1">
      <c r="A81" s="3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5" customHeight="1" thickBot="1">
      <c r="A82" s="26"/>
      <c r="B82" s="27" t="s">
        <v>3</v>
      </c>
      <c r="C82" s="28" t="s">
        <v>4</v>
      </c>
      <c r="D82" s="28" t="s">
        <v>5</v>
      </c>
      <c r="E82" s="29" t="s">
        <v>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27.75" customHeight="1">
      <c r="A83" s="30" t="s">
        <v>51</v>
      </c>
      <c r="B83" s="83">
        <v>458.4</v>
      </c>
      <c r="C83" s="84"/>
      <c r="D83" s="84"/>
      <c r="E83" s="85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50">
      <c r="A84" s="31" t="s">
        <v>64</v>
      </c>
      <c r="B84" s="62">
        <v>2.66</v>
      </c>
      <c r="C84" s="63"/>
      <c r="D84" s="63"/>
      <c r="E84" s="6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28.5" customHeight="1">
      <c r="A85" s="31" t="s">
        <v>57</v>
      </c>
      <c r="B85" s="54">
        <v>1.001</v>
      </c>
      <c r="C85" s="55"/>
      <c r="D85" s="55"/>
      <c r="E85" s="56"/>
      <c r="F85" s="35"/>
      <c r="G85" s="35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7" ht="60">
      <c r="A86" s="31" t="s">
        <v>58</v>
      </c>
      <c r="B86" s="54">
        <v>0.309</v>
      </c>
      <c r="C86" s="55"/>
      <c r="D86" s="55"/>
      <c r="E86" s="56"/>
      <c r="F86" s="35"/>
      <c r="G86" s="35"/>
    </row>
    <row r="87" spans="1:17" ht="30.75" thickBot="1">
      <c r="A87" s="32" t="s">
        <v>59</v>
      </c>
      <c r="B87" s="54">
        <v>1.347</v>
      </c>
      <c r="C87" s="55"/>
      <c r="D87" s="55"/>
      <c r="E87" s="56"/>
      <c r="F87" s="35"/>
      <c r="G87" s="35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.75" thickBot="1">
      <c r="A88" s="1" t="s">
        <v>52</v>
      </c>
      <c r="B88" s="33">
        <f>B83+B84</f>
        <v>461.06</v>
      </c>
      <c r="C88" s="33">
        <f>B83+B84</f>
        <v>461.06</v>
      </c>
      <c r="D88" s="33">
        <f>B83+B84</f>
        <v>461.06</v>
      </c>
      <c r="E88" s="33">
        <f>B83+B84</f>
        <v>461.06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</sheetData>
  <sheetProtection/>
  <mergeCells count="37">
    <mergeCell ref="C68:D68"/>
    <mergeCell ref="L45:M45"/>
    <mergeCell ref="B83:E83"/>
    <mergeCell ref="C56:D56"/>
    <mergeCell ref="E59:F59"/>
    <mergeCell ref="L61:M61"/>
    <mergeCell ref="L63:M63"/>
    <mergeCell ref="G59:H59"/>
    <mergeCell ref="B84:E84"/>
    <mergeCell ref="B85:E85"/>
    <mergeCell ref="B86:E86"/>
    <mergeCell ref="B87:E87"/>
    <mergeCell ref="L49:M49"/>
    <mergeCell ref="L50:M50"/>
    <mergeCell ref="C53:D53"/>
    <mergeCell ref="L62:M62"/>
    <mergeCell ref="L64:M64"/>
    <mergeCell ref="L65:M65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="80" zoomScaleNormal="80" zoomScalePageLayoutView="0" workbookViewId="0" topLeftCell="A1">
      <selection activeCell="A13" sqref="A13:M71"/>
    </sheetView>
  </sheetViews>
  <sheetFormatPr defaultColWidth="9.140625" defaultRowHeight="15"/>
  <cols>
    <col min="1" max="1" width="15.8515625" style="9" customWidth="1"/>
    <col min="2" max="2" width="9.8515625" style="9" customWidth="1"/>
    <col min="3" max="3" width="12.140625" style="9" customWidth="1"/>
    <col min="4" max="5" width="9.140625" style="9" customWidth="1"/>
    <col min="6" max="6" width="13.7109375" style="9" customWidth="1"/>
    <col min="7" max="7" width="10.28125" style="9" customWidth="1"/>
    <col min="8" max="8" width="9.28125" style="9" customWidth="1"/>
    <col min="9" max="9" width="11.421875" style="9" customWidth="1"/>
    <col min="10" max="10" width="9.28125" style="9" customWidth="1"/>
    <col min="11" max="16384" width="9.140625" style="9" customWidth="1"/>
  </cols>
  <sheetData>
    <row r="1" spans="1:17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4"/>
      <c r="N1" s="4"/>
      <c r="O1" s="4"/>
      <c r="P1" s="4"/>
      <c r="Q1" s="4"/>
    </row>
    <row r="2" spans="1:17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4"/>
      <c r="N2" s="4"/>
      <c r="O2" s="4"/>
      <c r="P2" s="4"/>
      <c r="Q2" s="4"/>
    </row>
    <row r="3" spans="1:17" ht="15.75">
      <c r="A3" s="4"/>
      <c r="B3" s="4"/>
      <c r="C3" s="4"/>
      <c r="D3" s="4"/>
      <c r="E3" s="4"/>
      <c r="F3" s="11">
        <v>43160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4" t="s">
        <v>1</v>
      </c>
      <c r="B4" s="4"/>
      <c r="C4" s="4"/>
      <c r="D4" s="4"/>
      <c r="E4" s="12" t="s">
        <v>63</v>
      </c>
      <c r="F4" s="13"/>
      <c r="G4" s="13"/>
      <c r="H4" s="12"/>
      <c r="I4" s="12"/>
      <c r="J4" s="12"/>
      <c r="K4" s="4"/>
      <c r="L4" s="4"/>
      <c r="M4" s="4"/>
      <c r="N4" s="4"/>
      <c r="O4" s="4"/>
      <c r="P4" s="4"/>
      <c r="Q4" s="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61"/>
      <c r="B6" s="61"/>
      <c r="C6" s="61"/>
      <c r="D6" s="61"/>
      <c r="E6" s="61"/>
      <c r="F6" s="61"/>
      <c r="G6" s="58" t="s">
        <v>2</v>
      </c>
      <c r="H6" s="59"/>
      <c r="I6" s="59"/>
      <c r="J6" s="60"/>
      <c r="L6" s="4"/>
      <c r="M6" s="4"/>
      <c r="N6" s="4"/>
      <c r="O6" s="4"/>
      <c r="P6" s="4"/>
      <c r="Q6" s="4"/>
    </row>
    <row r="7" spans="1:17" ht="15">
      <c r="A7" s="61"/>
      <c r="B7" s="61"/>
      <c r="C7" s="61"/>
      <c r="D7" s="61"/>
      <c r="E7" s="61"/>
      <c r="F7" s="61"/>
      <c r="G7" s="14" t="s">
        <v>3</v>
      </c>
      <c r="H7" s="14" t="s">
        <v>4</v>
      </c>
      <c r="I7" s="14" t="s">
        <v>5</v>
      </c>
      <c r="J7" s="14" t="s">
        <v>6</v>
      </c>
      <c r="L7" s="4"/>
      <c r="M7" s="4"/>
      <c r="N7" s="4"/>
      <c r="O7" s="4"/>
      <c r="P7" s="4"/>
      <c r="Q7" s="4"/>
    </row>
    <row r="8" spans="1:17" ht="15">
      <c r="A8" s="15" t="s">
        <v>7</v>
      </c>
      <c r="B8" s="15"/>
      <c r="C8" s="15"/>
      <c r="D8" s="15"/>
      <c r="E8" s="15"/>
      <c r="F8" s="15"/>
      <c r="G8" s="43">
        <f>ROUND(($H$14+$H$14*0.087*1.18+B87),2)</f>
        <v>2436.56</v>
      </c>
      <c r="H8" s="43">
        <f>ROUND(($H$14+$H$14*0.087*1.18+C87),2)</f>
        <v>2436.56</v>
      </c>
      <c r="I8" s="43">
        <f>ROUND(($H$14+$H$14*0.087*1.18+D87),2)</f>
        <v>2436.56</v>
      </c>
      <c r="J8" s="43">
        <f>ROUND(($H$14+$H$14*0.087*1.18+E87),2)</f>
        <v>2436.56</v>
      </c>
      <c r="L8" s="4"/>
      <c r="M8" s="4"/>
      <c r="N8" s="4"/>
      <c r="O8" s="4"/>
      <c r="P8" s="4"/>
      <c r="Q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>
      <c r="A10" s="4" t="s">
        <v>56</v>
      </c>
      <c r="B10" s="4"/>
      <c r="C10" s="4"/>
      <c r="D10" s="4"/>
      <c r="E10" s="4"/>
      <c r="F10" s="4"/>
      <c r="G10" s="16"/>
      <c r="H10" s="16"/>
      <c r="I10" s="16"/>
      <c r="J10" s="16"/>
      <c r="K10" s="4"/>
      <c r="L10" s="4"/>
      <c r="M10" s="4"/>
      <c r="N10" s="4"/>
      <c r="O10" s="4"/>
      <c r="P10" s="4"/>
      <c r="Q10" s="4"/>
    </row>
    <row r="11" spans="1:18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2" t="s">
        <v>8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5" t="s">
        <v>9</v>
      </c>
      <c r="B14" s="5"/>
      <c r="C14" s="5"/>
      <c r="D14" s="5"/>
      <c r="E14" s="5"/>
      <c r="F14" s="5"/>
      <c r="G14" s="5"/>
      <c r="H14" s="75">
        <v>2207.3</v>
      </c>
      <c r="I14" s="75"/>
      <c r="J14" s="5"/>
      <c r="K14" s="5"/>
      <c r="L14" s="6"/>
      <c r="M14" s="5"/>
      <c r="N14" s="5"/>
      <c r="O14" s="5"/>
      <c r="P14" s="5"/>
      <c r="Q14" s="5"/>
    </row>
    <row r="15" spans="1:17" ht="15">
      <c r="A15" s="3" t="s">
        <v>10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76" t="s">
        <v>67</v>
      </c>
      <c r="L18" s="76"/>
      <c r="M18" s="41"/>
      <c r="N18" s="5"/>
      <c r="O18" s="5"/>
      <c r="P18" s="5"/>
      <c r="Q18" s="5"/>
    </row>
    <row r="19" spans="1:17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3"/>
      <c r="N19" s="3"/>
      <c r="O19" s="3"/>
      <c r="P19" s="7"/>
      <c r="Q19" s="3"/>
    </row>
    <row r="20" spans="1:17" ht="15">
      <c r="A20" s="5" t="s">
        <v>13</v>
      </c>
      <c r="B20" s="5"/>
      <c r="C20" s="5"/>
      <c r="D20" s="5"/>
      <c r="E20" s="5"/>
      <c r="F20" s="5"/>
      <c r="G20" s="5"/>
      <c r="H20" s="5"/>
      <c r="I20" s="5"/>
      <c r="J20" s="8"/>
      <c r="K20" s="75" t="s">
        <v>68</v>
      </c>
      <c r="L20" s="75"/>
      <c r="M20" s="42"/>
      <c r="N20" s="5"/>
      <c r="O20" s="5"/>
      <c r="P20" s="6"/>
      <c r="Q20" s="5"/>
    </row>
    <row r="21" spans="1:1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3"/>
      <c r="N21" s="3"/>
      <c r="O21" s="3"/>
      <c r="P21" s="17"/>
      <c r="Q21" s="3"/>
    </row>
    <row r="22" spans="1:18" ht="15">
      <c r="A22" s="5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6"/>
      <c r="R22" s="18"/>
    </row>
    <row r="23" spans="1:18" ht="15">
      <c r="A23" s="3" t="s">
        <v>15</v>
      </c>
      <c r="B23" s="74">
        <v>0.00182163725070783</v>
      </c>
      <c r="C23" s="74"/>
      <c r="E23" s="3"/>
      <c r="G23" s="3"/>
      <c r="H23" s="6"/>
      <c r="I23" s="3"/>
      <c r="J23" s="3"/>
      <c r="K23" s="3"/>
      <c r="L23" s="3"/>
      <c r="M23" s="3"/>
      <c r="N23" s="3"/>
      <c r="O23" s="3"/>
      <c r="P23" s="3"/>
      <c r="Q23" s="3"/>
      <c r="R23" s="18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9"/>
    </row>
    <row r="25" spans="1:17" ht="1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78">
        <v>1867.254</v>
      </c>
      <c r="L25" s="78"/>
      <c r="M25" s="8"/>
      <c r="N25" s="5"/>
      <c r="O25" s="5"/>
      <c r="P25" s="5"/>
      <c r="Q25" s="5"/>
    </row>
    <row r="26" spans="1:17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"/>
      <c r="O26" s="3"/>
      <c r="P26" s="3"/>
      <c r="Q26" s="3"/>
    </row>
    <row r="27" spans="1:17" ht="15">
      <c r="A27" s="2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2" t="s">
        <v>18</v>
      </c>
      <c r="B28" s="3"/>
      <c r="C28" s="3"/>
      <c r="D28" s="3"/>
      <c r="E28" s="10"/>
      <c r="F28" s="70">
        <v>18.517</v>
      </c>
      <c r="G28" s="70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>
      <c r="A30" s="2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2" t="s">
        <v>20</v>
      </c>
      <c r="B31" s="3"/>
      <c r="C31" s="3"/>
      <c r="D31" s="10"/>
      <c r="E31" s="10"/>
      <c r="F31" s="70">
        <v>1000.2463750000002</v>
      </c>
      <c r="G31" s="70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2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3"/>
      <c r="B33" s="3"/>
      <c r="C33" s="3"/>
      <c r="D33" s="3"/>
      <c r="E33" s="3"/>
      <c r="F33" s="3"/>
      <c r="G33" s="2" t="s">
        <v>22</v>
      </c>
      <c r="H33" s="3"/>
      <c r="I33" s="3"/>
      <c r="J33" s="4"/>
      <c r="K33" s="3"/>
      <c r="L33" s="77">
        <v>3.6194629999999997</v>
      </c>
      <c r="M33" s="77"/>
      <c r="N33" s="3"/>
      <c r="O33" s="5"/>
      <c r="P33" s="5"/>
      <c r="Q33" s="3"/>
    </row>
    <row r="34" spans="1:17" ht="15">
      <c r="A34" s="3"/>
      <c r="B34" s="3"/>
      <c r="C34" s="3"/>
      <c r="D34" s="3"/>
      <c r="E34" s="3"/>
      <c r="F34" s="3"/>
      <c r="G34" s="2" t="s">
        <v>23</v>
      </c>
      <c r="H34" s="3"/>
      <c r="I34" s="3"/>
      <c r="J34" s="4"/>
      <c r="K34" s="3"/>
      <c r="L34" s="73">
        <v>374.2710720000002</v>
      </c>
      <c r="M34" s="73"/>
      <c r="N34" s="3"/>
      <c r="O34" s="5"/>
      <c r="P34" s="5"/>
      <c r="Q34" s="3"/>
    </row>
    <row r="35" spans="1:17" ht="15">
      <c r="A35" s="3"/>
      <c r="B35" s="3"/>
      <c r="C35" s="3"/>
      <c r="D35" s="3"/>
      <c r="E35" s="3"/>
      <c r="F35" s="3"/>
      <c r="G35" s="2" t="s">
        <v>24</v>
      </c>
      <c r="H35" s="3"/>
      <c r="I35" s="3"/>
      <c r="J35" s="4"/>
      <c r="K35" s="3"/>
      <c r="L35" s="73">
        <v>277.36498800000004</v>
      </c>
      <c r="M35" s="73"/>
      <c r="N35" s="3"/>
      <c r="O35" s="5"/>
      <c r="P35" s="5"/>
      <c r="Q35" s="3"/>
    </row>
    <row r="36" spans="1:17" ht="15">
      <c r="A36" s="3"/>
      <c r="B36" s="3"/>
      <c r="C36" s="3"/>
      <c r="D36" s="3"/>
      <c r="E36" s="3"/>
      <c r="F36" s="3"/>
      <c r="G36" s="2" t="s">
        <v>25</v>
      </c>
      <c r="H36" s="3"/>
      <c r="I36" s="3"/>
      <c r="J36" s="4"/>
      <c r="K36" s="3"/>
      <c r="L36" s="73">
        <v>16.23148</v>
      </c>
      <c r="M36" s="73"/>
      <c r="N36" s="3"/>
      <c r="O36" s="5"/>
      <c r="P36" s="5"/>
      <c r="Q36" s="3"/>
    </row>
    <row r="37" spans="1:17" ht="15">
      <c r="A37" s="3"/>
      <c r="B37" s="3"/>
      <c r="C37" s="3"/>
      <c r="D37" s="3"/>
      <c r="E37" s="3"/>
      <c r="F37" s="3"/>
      <c r="G37" s="2" t="s">
        <v>26</v>
      </c>
      <c r="H37" s="3"/>
      <c r="I37" s="3"/>
      <c r="J37" s="4"/>
      <c r="K37" s="3"/>
      <c r="L37" s="73">
        <v>328.759372</v>
      </c>
      <c r="M37" s="73"/>
      <c r="N37" s="3"/>
      <c r="O37" s="3"/>
      <c r="P37" s="3"/>
      <c r="Q37" s="3"/>
    </row>
    <row r="38" spans="1:1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5" t="s">
        <v>27</v>
      </c>
      <c r="B39" s="5"/>
      <c r="C39" s="5"/>
      <c r="D39" s="5"/>
      <c r="E39" s="5"/>
      <c r="F39" s="5"/>
      <c r="G39" s="5"/>
      <c r="H39" s="5"/>
      <c r="I39" s="5"/>
      <c r="J39" s="67">
        <v>267.5493</v>
      </c>
      <c r="K39" s="67"/>
      <c r="L39" s="5"/>
      <c r="M39" s="5"/>
      <c r="N39" s="5"/>
      <c r="O39" s="5"/>
      <c r="P39" s="5"/>
      <c r="Q39" s="5"/>
    </row>
    <row r="40" spans="1:17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>
      <c r="A42" s="8" t="s">
        <v>29</v>
      </c>
      <c r="B42" s="8"/>
      <c r="C42" s="70">
        <v>1696.4940000000001</v>
      </c>
      <c r="D42" s="70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1"/>
    </row>
    <row r="43" spans="1:17" ht="15">
      <c r="A43" s="2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36"/>
      <c r="M44" s="36"/>
      <c r="N44" s="3"/>
      <c r="O44" s="3"/>
      <c r="P44" s="3"/>
      <c r="Q44" s="3"/>
    </row>
    <row r="45" spans="1:17" ht="15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72">
        <v>236.266</v>
      </c>
      <c r="M45" s="72"/>
      <c r="N45" s="3"/>
      <c r="O45" s="3"/>
      <c r="P45" s="3"/>
      <c r="Q45" s="3"/>
    </row>
    <row r="46" spans="1:17" ht="15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1">
        <v>163.446</v>
      </c>
      <c r="M46" s="71"/>
      <c r="N46" s="3"/>
      <c r="O46" s="3"/>
      <c r="P46" s="3"/>
      <c r="Q46" s="3"/>
    </row>
    <row r="47" spans="1:17" ht="15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1">
        <v>116.738</v>
      </c>
      <c r="M47" s="71"/>
      <c r="N47" s="3"/>
      <c r="O47" s="3"/>
      <c r="P47" s="3"/>
      <c r="Q47" s="3"/>
    </row>
    <row r="48" spans="1:17" ht="15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53"/>
      <c r="M48" s="53"/>
      <c r="N48" s="3"/>
      <c r="O48" s="3"/>
      <c r="P48" s="3"/>
      <c r="Q48" s="3"/>
    </row>
    <row r="49" spans="1:17" ht="15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72">
        <v>514.562</v>
      </c>
      <c r="M49" s="72"/>
      <c r="N49" s="3"/>
      <c r="O49" s="3"/>
      <c r="P49" s="3"/>
      <c r="Q49" s="3"/>
    </row>
    <row r="50" spans="1:17" ht="15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1">
        <v>665.482</v>
      </c>
      <c r="M50" s="71"/>
      <c r="N50" s="3"/>
      <c r="O50" s="3"/>
      <c r="P50" s="3"/>
      <c r="Q50" s="3"/>
    </row>
    <row r="51" spans="1:17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>
      <c r="A52" s="2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>
      <c r="A53" s="2" t="s">
        <v>36</v>
      </c>
      <c r="B53" s="3"/>
      <c r="C53" s="70">
        <v>1206833.149</v>
      </c>
      <c r="D53" s="7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">
      <c r="A55" s="2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2" t="s">
        <v>38</v>
      </c>
      <c r="B56" s="3"/>
      <c r="C56" s="86">
        <v>13335.624</v>
      </c>
      <c r="D56" s="8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>
      <c r="A58" s="2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>
      <c r="A59" s="2" t="s">
        <v>40</v>
      </c>
      <c r="B59" s="3"/>
      <c r="C59" s="10"/>
      <c r="D59" s="10"/>
      <c r="E59" s="70">
        <v>713913.869</v>
      </c>
      <c r="F59" s="70"/>
      <c r="G59" s="70"/>
      <c r="H59" s="70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2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B61" s="3"/>
      <c r="C61" s="3"/>
      <c r="D61" s="3"/>
      <c r="E61" s="3"/>
      <c r="F61" s="3"/>
      <c r="G61" s="2" t="s">
        <v>41</v>
      </c>
      <c r="H61" s="3"/>
      <c r="I61" s="3"/>
      <c r="J61" s="3"/>
      <c r="K61" s="3"/>
      <c r="L61" s="69">
        <v>1696.494</v>
      </c>
      <c r="M61" s="69"/>
      <c r="N61" s="3"/>
      <c r="O61" s="3"/>
      <c r="P61" s="3"/>
      <c r="Q61" s="3"/>
    </row>
    <row r="62" spans="1:17" ht="15">
      <c r="A62" s="3"/>
      <c r="B62" s="3"/>
      <c r="C62" s="3"/>
      <c r="D62" s="3"/>
      <c r="E62" s="3"/>
      <c r="F62" s="3"/>
      <c r="G62" s="2" t="s">
        <v>42</v>
      </c>
      <c r="H62" s="3"/>
      <c r="I62" s="3"/>
      <c r="J62" s="3"/>
      <c r="K62" s="3"/>
      <c r="L62" s="68">
        <v>239066.749</v>
      </c>
      <c r="M62" s="68"/>
      <c r="N62" s="3"/>
      <c r="O62" s="3"/>
      <c r="P62" s="3"/>
      <c r="Q62" s="3"/>
    </row>
    <row r="63" spans="1:17" ht="15">
      <c r="A63" s="3"/>
      <c r="B63" s="3"/>
      <c r="C63" s="3"/>
      <c r="D63" s="3"/>
      <c r="E63" s="3"/>
      <c r="F63" s="3"/>
      <c r="G63" s="2" t="s">
        <v>43</v>
      </c>
      <c r="H63" s="3"/>
      <c r="I63" s="3"/>
      <c r="J63" s="3"/>
      <c r="K63" s="3"/>
      <c r="L63" s="68">
        <v>202028.861</v>
      </c>
      <c r="M63" s="68"/>
      <c r="N63" s="3"/>
      <c r="O63" s="3"/>
      <c r="P63" s="3"/>
      <c r="Q63" s="3"/>
    </row>
    <row r="64" spans="1:17" ht="15">
      <c r="A64" s="3"/>
      <c r="B64" s="3"/>
      <c r="C64" s="3"/>
      <c r="D64" s="3"/>
      <c r="E64" s="3"/>
      <c r="F64" s="3"/>
      <c r="G64" s="2" t="s">
        <v>44</v>
      </c>
      <c r="H64" s="3"/>
      <c r="I64" s="3"/>
      <c r="J64" s="3"/>
      <c r="K64" s="3"/>
      <c r="L64" s="68">
        <v>11472.815</v>
      </c>
      <c r="M64" s="68"/>
      <c r="N64" s="3"/>
      <c r="O64" s="3"/>
      <c r="P64" s="3"/>
      <c r="Q64" s="3"/>
    </row>
    <row r="65" spans="1:17" ht="15">
      <c r="A65" s="3"/>
      <c r="B65" s="3"/>
      <c r="C65" s="3"/>
      <c r="D65" s="3"/>
      <c r="E65" s="3"/>
      <c r="F65" s="3"/>
      <c r="G65" s="2" t="s">
        <v>45</v>
      </c>
      <c r="H65" s="3"/>
      <c r="I65" s="3"/>
      <c r="J65" s="3"/>
      <c r="K65" s="3"/>
      <c r="L65" s="68">
        <v>259648.95</v>
      </c>
      <c r="M65" s="68"/>
      <c r="N65" s="3"/>
      <c r="O65" s="3"/>
      <c r="P65" s="3"/>
      <c r="Q65" s="3"/>
    </row>
    <row r="66" spans="1:17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">
      <c r="A67" s="2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">
      <c r="A68" s="2" t="s">
        <v>47</v>
      </c>
      <c r="B68" s="3"/>
      <c r="C68" s="67">
        <v>167013.2</v>
      </c>
      <c r="D68" s="6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">
      <c r="A71" s="5" t="s">
        <v>49</v>
      </c>
      <c r="B71" s="5"/>
      <c r="C71" s="5"/>
      <c r="D71" s="5"/>
      <c r="E71" s="5"/>
      <c r="F71" s="40">
        <v>0.57</v>
      </c>
      <c r="G71" s="40"/>
      <c r="H71" s="5"/>
      <c r="I71" s="5"/>
      <c r="J71" s="5"/>
      <c r="K71" s="5"/>
      <c r="L71" s="6"/>
      <c r="M71" s="5"/>
      <c r="N71" s="5"/>
      <c r="O71" s="5"/>
      <c r="P71" s="5"/>
      <c r="Q71" s="5"/>
    </row>
    <row r="72" spans="1:17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5"/>
      <c r="O72" s="5"/>
      <c r="P72" s="5"/>
      <c r="Q72" s="5"/>
    </row>
    <row r="73" spans="1:17" ht="15" customHeight="1">
      <c r="A73" s="65" t="s">
        <v>66</v>
      </c>
      <c r="B73" s="65"/>
      <c r="C73" s="65"/>
      <c r="D73" s="65"/>
      <c r="E73" s="65"/>
      <c r="F73" s="20"/>
      <c r="G73" s="20"/>
      <c r="H73" s="5"/>
      <c r="I73" s="5"/>
      <c r="J73" s="5"/>
      <c r="K73" s="5"/>
      <c r="L73" s="6"/>
      <c r="M73" s="5"/>
      <c r="N73" s="5"/>
      <c r="O73" s="5"/>
      <c r="P73" s="5"/>
      <c r="Q73" s="5"/>
    </row>
    <row r="74" spans="1:17" ht="15">
      <c r="A74" s="65"/>
      <c r="B74" s="65"/>
      <c r="C74" s="65"/>
      <c r="D74" s="65"/>
      <c r="E74" s="65"/>
      <c r="F74" s="20"/>
      <c r="G74" s="20"/>
      <c r="H74" s="5"/>
      <c r="I74" s="5"/>
      <c r="J74" s="5"/>
      <c r="K74" s="5"/>
      <c r="L74" s="6"/>
      <c r="M74" s="5"/>
      <c r="N74" s="5"/>
      <c r="O74" s="5"/>
      <c r="P74" s="5"/>
      <c r="Q74" s="5"/>
    </row>
    <row r="75" spans="1:17" ht="15">
      <c r="A75" s="65"/>
      <c r="B75" s="65"/>
      <c r="C75" s="65"/>
      <c r="D75" s="65"/>
      <c r="E75" s="65"/>
      <c r="F75" s="20"/>
      <c r="G75" s="20"/>
      <c r="H75" s="5"/>
      <c r="I75" s="5"/>
      <c r="J75" s="5"/>
      <c r="K75" s="5"/>
      <c r="L75" s="6"/>
      <c r="M75" s="5"/>
      <c r="N75" s="5"/>
      <c r="O75" s="5"/>
      <c r="P75" s="5"/>
      <c r="Q75" s="5"/>
    </row>
    <row r="76" spans="1:17" ht="15">
      <c r="A76" s="65"/>
      <c r="B76" s="65"/>
      <c r="C76" s="65"/>
      <c r="D76" s="65"/>
      <c r="E76" s="65"/>
      <c r="F76" s="20"/>
      <c r="G76" s="20"/>
      <c r="H76" s="5"/>
      <c r="I76" s="5"/>
      <c r="J76" s="5"/>
      <c r="K76" s="5"/>
      <c r="L76" s="6"/>
      <c r="M76" s="5"/>
      <c r="N76" s="5"/>
      <c r="O76" s="5"/>
      <c r="P76" s="5"/>
      <c r="Q76" s="5"/>
    </row>
    <row r="77" spans="1:17" ht="15">
      <c r="A77" s="5"/>
      <c r="B77" s="5"/>
      <c r="C77" s="5"/>
      <c r="D77" s="5"/>
      <c r="E77" s="5"/>
      <c r="F77" s="20"/>
      <c r="G77" s="20"/>
      <c r="H77" s="5"/>
      <c r="I77" s="5"/>
      <c r="J77" s="5"/>
      <c r="K77" s="5"/>
      <c r="L77" s="6"/>
      <c r="M77" s="5"/>
      <c r="N77" s="5"/>
      <c r="O77" s="5"/>
      <c r="P77" s="5"/>
      <c r="Q77" s="5"/>
    </row>
    <row r="78" spans="1:17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5">
      <c r="A80" s="25" t="s">
        <v>50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5.75" thickBot="1">
      <c r="A81" s="3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5" customHeight="1" thickBot="1">
      <c r="A82" s="26"/>
      <c r="B82" s="27" t="s">
        <v>3</v>
      </c>
      <c r="C82" s="28" t="s">
        <v>4</v>
      </c>
      <c r="D82" s="28" t="s">
        <v>5</v>
      </c>
      <c r="E82" s="29" t="s">
        <v>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35" customHeight="1">
      <c r="A83" s="31" t="s">
        <v>64</v>
      </c>
      <c r="B83" s="62">
        <v>2.66</v>
      </c>
      <c r="C83" s="63"/>
      <c r="D83" s="63"/>
      <c r="E83" s="6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28.5" customHeight="1">
      <c r="A84" s="31" t="s">
        <v>57</v>
      </c>
      <c r="B84" s="54">
        <v>1.001</v>
      </c>
      <c r="C84" s="55"/>
      <c r="D84" s="55"/>
      <c r="E84" s="5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5" ht="60">
      <c r="A85" s="31" t="s">
        <v>58</v>
      </c>
      <c r="B85" s="54">
        <v>0.309</v>
      </c>
      <c r="C85" s="55"/>
      <c r="D85" s="55"/>
      <c r="E85" s="56"/>
    </row>
    <row r="86" spans="1:17" ht="30.75" thickBot="1">
      <c r="A86" s="32" t="s">
        <v>59</v>
      </c>
      <c r="B86" s="54">
        <v>1.347</v>
      </c>
      <c r="C86" s="55"/>
      <c r="D86" s="55"/>
      <c r="E86" s="56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5.75" thickBot="1">
      <c r="A87" s="1" t="s">
        <v>52</v>
      </c>
      <c r="B87" s="33">
        <f>B83</f>
        <v>2.66</v>
      </c>
      <c r="C87" s="33">
        <f>B83</f>
        <v>2.66</v>
      </c>
      <c r="D87" s="33">
        <f>B83</f>
        <v>2.66</v>
      </c>
      <c r="E87" s="33">
        <f>B83</f>
        <v>2.66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</sheetData>
  <sheetProtection/>
  <mergeCells count="37">
    <mergeCell ref="C68:D68"/>
    <mergeCell ref="L45:M45"/>
    <mergeCell ref="A73:E76"/>
    <mergeCell ref="C56:D56"/>
    <mergeCell ref="E59:F59"/>
    <mergeCell ref="L61:M61"/>
    <mergeCell ref="L63:M63"/>
    <mergeCell ref="G59:H59"/>
    <mergeCell ref="B83:E83"/>
    <mergeCell ref="B84:E84"/>
    <mergeCell ref="B85:E85"/>
    <mergeCell ref="B86:E86"/>
    <mergeCell ref="L49:M49"/>
    <mergeCell ref="L50:M50"/>
    <mergeCell ref="C53:D53"/>
    <mergeCell ref="L62:M62"/>
    <mergeCell ref="L64:M64"/>
    <mergeCell ref="L65:M65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Бессмертнова Ольга</cp:lastModifiedBy>
  <cp:lastPrinted>2016-01-13T09:35:34Z</cp:lastPrinted>
  <dcterms:created xsi:type="dcterms:W3CDTF">2012-06-18T12:12:35Z</dcterms:created>
  <dcterms:modified xsi:type="dcterms:W3CDTF">2018-05-16T05:56:21Z</dcterms:modified>
  <cp:category/>
  <cp:version/>
  <cp:contentType/>
  <cp:contentStatus/>
</cp:coreProperties>
</file>