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2 февраль 2017\Цены\"/>
    </mc:Choice>
  </mc:AlternateContent>
  <bookViews>
    <workbookView xWindow="120" yWindow="105" windowWidth="19020" windowHeight="11640" tabRatio="716"/>
  </bookViews>
  <sheets>
    <sheet name="сети РСК" sheetId="1" r:id="rId1"/>
    <sheet name="по договорам купли-продажи" sheetId="7" r:id="rId2"/>
    <sheet name="для РСК(в пределах норм.)" sheetId="9" r:id="rId3"/>
    <sheet name="для РСК (сверх норм.)" sheetId="10" r:id="rId4"/>
  </sheets>
  <calcPr calcId="152511"/>
</workbook>
</file>

<file path=xl/calcChain.xml><?xml version="1.0" encoding="utf-8"?>
<calcChain xmlns="http://schemas.openxmlformats.org/spreadsheetml/2006/main">
  <c r="E88" i="1" l="1"/>
  <c r="D88" i="1"/>
  <c r="C88" i="1"/>
  <c r="B88" i="1"/>
  <c r="G8" i="1" l="1"/>
  <c r="B88" i="9"/>
  <c r="C88" i="9" s="1"/>
  <c r="J8" i="1"/>
  <c r="I8" i="1"/>
  <c r="H8" i="1"/>
  <c r="H8" i="9" l="1"/>
  <c r="D88" i="9"/>
  <c r="E88" i="9" s="1"/>
  <c r="G8" i="9"/>
  <c r="B87" i="10"/>
  <c r="G8" i="10" s="1"/>
  <c r="E87" i="10" l="1"/>
  <c r="J8" i="10" s="1"/>
  <c r="D87" i="10"/>
  <c r="I8" i="10" s="1"/>
  <c r="C87" i="10"/>
  <c r="H8" i="10" s="1"/>
  <c r="I8" i="9"/>
  <c r="J8" i="9"/>
  <c r="E88" i="7" l="1"/>
  <c r="J8" i="7" s="1"/>
  <c r="B88" i="7"/>
  <c r="G8" i="7" s="1"/>
  <c r="C88" i="7"/>
  <c r="H8" i="7" s="1"/>
  <c r="D88" i="7"/>
  <c r="I8" i="7" s="1"/>
</calcChain>
</file>

<file path=xl/sharedStrings.xml><?xml version="1.0" encoding="utf-8"?>
<sst xmlns="http://schemas.openxmlformats.org/spreadsheetml/2006/main" count="280" uniqueCount="70">
  <si>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</si>
  <si>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</si>
  <si>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</si>
  <si>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</si>
  <si>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</si>
  <si>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</si>
  <si>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</si>
  <si>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</si>
  <si>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</si>
  <si>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</si>
  <si>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</si>
  <si>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</si>
  <si>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</si>
  <si>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</si>
  <si>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</si>
  <si>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</si>
  <si>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</si>
  <si>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</si>
  <si>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</si>
  <si>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</si>
  <si>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</si>
  <si>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</si>
  <si>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</si>
  <si>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</si>
  <si>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</si>
  <si>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</si>
  <si>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</si>
  <si>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</si>
  <si>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</si>
  <si>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</si>
  <si>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</si>
  <si>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</si>
  <si>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</si>
  <si>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</si>
  <si>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</si>
  <si>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</si>
  <si>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</si>
  <si>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</si>
  <si>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</si>
  <si>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</si>
  <si>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</si>
  <si>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</si>
  <si>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</si>
  <si>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</si>
  <si>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</si>
  <si>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</si>
  <si>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</si>
  <si>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</si>
  <si>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</si>
  <si>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</si>
  <si>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</si>
  <si>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</si>
  <si>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</si>
  <si>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</si>
  <si>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</si>
  <si>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</si>
  <si>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</si>
  <si>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</si>
  <si>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</si>
  <si>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</si>
  <si>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</si>
  <si>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</si>
  <si>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</si>
  <si>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</si>
  <si>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 xml:space="preserve"> </t>
  </si>
  <si>
    <t>Формула расчета сбытовой надбавки для потребителей ПАО 'Самараэнерго' с максимальной мощностью электроустановок от 150кВт до 670кВт: 12,90% * 1,53 * Цэ(м)</t>
  </si>
  <si>
    <t>Услуги АО "СО ЕЭС"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</si>
  <si>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</si>
  <si>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1153,58</t>
  </si>
  <si>
    <t>605862,31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</si>
</sst>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0" xfId="0" applyNumberFormat="1" applyFont="1" applyFill="1"/>
    <xf numFmtId="165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4" fontId="1" fillId="0" borderId="4" xfId="0" applyNumberFormat="1" applyFont="1" applyFill="1" applyBorder="1"/>
    <xf numFmtId="4" fontId="2" fillId="0" borderId="4" xfId="0" applyNumberFormat="1" applyFont="1" applyFill="1" applyBorder="1"/>
    <xf numFmtId="172" fontId="2" fillId="0" borderId="0" xfId="0" applyNumberFormat="1" applyFont="1" applyFill="1" applyAlignment="1"/>
    <xf numFmtId="173" fontId="2" fillId="0" borderId="0" xfId="0" applyNumberFormat="1" applyFont="1" applyFill="1" applyAlignment="1"/>
    <xf numFmtId="4" fontId="1" fillId="0" borderId="19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170" fontId="2" fillId="0" borderId="5" xfId="0" applyNumberFormat="1" applyFont="1" applyFill="1" applyBorder="1" applyAlignment="1">
      <alignment horizontal="right"/>
    </xf>
    <xf numFmtId="170" fontId="2" fillId="0" borderId="2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9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abSelected="1" topLeftCell="A73" zoomScale="80" zoomScaleNormal="80" workbookViewId="0">
      <selection activeCell="B84" sqref="B84:E87"/>
    </sheetView>
  </sheetViews>
  <sheetFormatPr defaultRowHeight="15" x14ac:dyDescent="0.25"/>
  <cols>
    <col min="1" max="1" width="19" style="41" customWidth="1"/>
    <col min="2" max="2" width="9.85546875" style="41" customWidth="1"/>
    <col min="3" max="3" width="12.28515625" style="41" customWidth="1"/>
    <col min="4" max="5" width="10.28515625" style="41" customWidth="1"/>
    <col min="6" max="6" width="13.42578125" style="41" customWidth="1"/>
    <col min="7" max="7" width="10.28515625" style="41" customWidth="1"/>
    <col min="8" max="8" width="9.28515625" style="41" customWidth="1"/>
    <col min="9" max="9" width="11.42578125" style="41" customWidth="1"/>
    <col min="10" max="10" width="9.28515625" style="41" customWidth="1"/>
    <col min="11" max="16384" width="9.140625" style="41"/>
  </cols>
  <sheetData>
    <row r="1" spans="1:18" ht="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36"/>
      <c r="N1" s="36"/>
      <c r="O1" s="36"/>
      <c r="P1" s="36"/>
      <c r="Q1" s="36"/>
    </row>
    <row r="2" spans="1:18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36"/>
      <c r="N2" s="36"/>
      <c r="O2" s="36"/>
      <c r="P2" s="36"/>
      <c r="Q2" s="36"/>
    </row>
    <row r="3" spans="1:18" ht="15.75" x14ac:dyDescent="0.25">
      <c r="A3" s="36"/>
      <c r="B3" s="36"/>
      <c r="C3" s="36"/>
      <c r="D3" s="36"/>
      <c r="E3" s="36"/>
      <c r="F3" s="64">
        <v>42767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x14ac:dyDescent="0.25">
      <c r="A4" s="36" t="s">
        <v>1</v>
      </c>
      <c r="B4" s="36"/>
      <c r="C4" s="36"/>
      <c r="D4" s="36"/>
      <c r="E4" s="43" t="s">
        <v>55</v>
      </c>
      <c r="F4" s="43"/>
      <c r="G4" s="43"/>
      <c r="H4" s="44"/>
      <c r="I4" s="44"/>
      <c r="J4" s="36"/>
      <c r="K4" s="36"/>
      <c r="L4" s="36"/>
      <c r="M4" s="36"/>
      <c r="N4" s="36"/>
      <c r="O4" s="36"/>
      <c r="P4" s="36"/>
      <c r="Q4" s="36"/>
    </row>
    <row r="5" spans="1:18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x14ac:dyDescent="0.25">
      <c r="A6" s="97"/>
      <c r="B6" s="97"/>
      <c r="C6" s="97"/>
      <c r="D6" s="97"/>
      <c r="E6" s="97"/>
      <c r="F6" s="97"/>
      <c r="G6" s="94" t="s">
        <v>2</v>
      </c>
      <c r="H6" s="95"/>
      <c r="I6" s="95"/>
      <c r="J6" s="96"/>
      <c r="L6" s="36"/>
      <c r="M6" s="36"/>
      <c r="N6" s="36"/>
    </row>
    <row r="7" spans="1:18" x14ac:dyDescent="0.25">
      <c r="A7" s="97"/>
      <c r="B7" s="97"/>
      <c r="C7" s="97"/>
      <c r="D7" s="97"/>
      <c r="E7" s="97"/>
      <c r="F7" s="97"/>
      <c r="G7" s="45" t="s">
        <v>3</v>
      </c>
      <c r="H7" s="45" t="s">
        <v>4</v>
      </c>
      <c r="I7" s="45" t="s">
        <v>5</v>
      </c>
      <c r="J7" s="45" t="s">
        <v>6</v>
      </c>
      <c r="L7" s="36"/>
      <c r="M7" s="36"/>
      <c r="N7" s="36"/>
    </row>
    <row r="8" spans="1:18" x14ac:dyDescent="0.25">
      <c r="A8" s="46" t="s">
        <v>7</v>
      </c>
      <c r="B8" s="46"/>
      <c r="C8" s="46"/>
      <c r="D8" s="46"/>
      <c r="E8" s="46"/>
      <c r="F8" s="46"/>
      <c r="G8" s="70">
        <f>ROUND(($H$14+$H$14*0.129*1.53+B88),2)</f>
        <v>3938.15</v>
      </c>
      <c r="H8" s="70">
        <f>ROUND(($H$14+$H$14*0.129*1.53+C88),2)</f>
        <v>4491.3</v>
      </c>
      <c r="I8" s="70">
        <f>ROUND(($H$14+$H$14*0.129*1.53+D88),2)</f>
        <v>5287.07</v>
      </c>
      <c r="J8" s="70">
        <f>ROUND(($H$14+$H$14*0.129*1.53+E88),2)</f>
        <v>6323.37</v>
      </c>
      <c r="L8" s="36"/>
      <c r="M8" s="36"/>
      <c r="N8" s="36"/>
      <c r="O8" s="36"/>
      <c r="P8" s="36"/>
      <c r="Q8" s="36"/>
    </row>
    <row r="9" spans="1:18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8" x14ac:dyDescent="0.25">
      <c r="A10" s="36" t="s">
        <v>56</v>
      </c>
      <c r="B10" s="36"/>
      <c r="C10" s="36"/>
      <c r="D10" s="36"/>
      <c r="E10" s="36"/>
      <c r="F10" s="36"/>
      <c r="G10" s="47"/>
      <c r="H10" s="47"/>
      <c r="I10" s="47"/>
      <c r="J10" s="47"/>
      <c r="K10" s="36"/>
      <c r="L10" s="36"/>
      <c r="M10" s="36"/>
      <c r="N10" s="36"/>
      <c r="O10" s="36"/>
      <c r="P10" s="36"/>
      <c r="Q10" s="36"/>
    </row>
    <row r="11" spans="1:18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8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x14ac:dyDescent="0.25">
      <c r="A13" s="34" t="s">
        <v>8</v>
      </c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8" x14ac:dyDescent="0.25">
      <c r="A14" s="37" t="s">
        <v>9</v>
      </c>
      <c r="B14" s="37"/>
      <c r="C14" s="37"/>
      <c r="D14" s="37"/>
      <c r="E14" s="37"/>
      <c r="F14" s="37"/>
      <c r="G14" s="37"/>
      <c r="H14" s="91">
        <v>2415.1999999999998</v>
      </c>
      <c r="I14" s="91"/>
      <c r="J14" s="37"/>
      <c r="K14" s="37"/>
      <c r="L14" s="38"/>
      <c r="M14" s="37"/>
      <c r="N14" s="37"/>
      <c r="O14" s="37"/>
      <c r="P14" s="37"/>
      <c r="Q14" s="37"/>
    </row>
    <row r="15" spans="1:18" x14ac:dyDescent="0.25">
      <c r="A15" s="35" t="s">
        <v>10</v>
      </c>
      <c r="B15" s="35"/>
      <c r="C15" s="35"/>
      <c r="D15" s="35"/>
      <c r="E15" s="35"/>
      <c r="F15" s="35"/>
      <c r="G15" s="36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8" x14ac:dyDescent="0.25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8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8" x14ac:dyDescent="0.25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98" t="s">
        <v>68</v>
      </c>
      <c r="L18" s="98"/>
      <c r="M18" s="72"/>
      <c r="N18" s="37"/>
      <c r="O18" s="37"/>
      <c r="P18" s="37"/>
      <c r="Q18" s="37"/>
    </row>
    <row r="19" spans="1:18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5"/>
      <c r="N19" s="35"/>
      <c r="O19" s="35"/>
      <c r="P19" s="39"/>
      <c r="Q19" s="35"/>
    </row>
    <row r="20" spans="1:18" x14ac:dyDescent="0.25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40"/>
      <c r="K20" s="91" t="s">
        <v>69</v>
      </c>
      <c r="L20" s="91"/>
      <c r="M20" s="73"/>
      <c r="N20" s="37"/>
      <c r="O20" s="37"/>
      <c r="P20" s="38"/>
      <c r="Q20" s="37"/>
    </row>
    <row r="21" spans="1:18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9"/>
      <c r="L21" s="39"/>
      <c r="M21" s="35"/>
      <c r="N21" s="35"/>
      <c r="O21" s="35"/>
      <c r="P21" s="48"/>
      <c r="Q21" s="35"/>
    </row>
    <row r="22" spans="1:18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38"/>
      <c r="R22" s="49"/>
    </row>
    <row r="23" spans="1:18" x14ac:dyDescent="0.25">
      <c r="A23" s="35" t="s">
        <v>15</v>
      </c>
      <c r="B23" s="99">
        <v>2.08235754286187E-3</v>
      </c>
      <c r="C23" s="99"/>
      <c r="E23" s="35"/>
      <c r="G23" s="35"/>
      <c r="H23" s="38"/>
      <c r="I23" s="35"/>
      <c r="J23" s="35"/>
      <c r="K23" s="35"/>
      <c r="L23" s="35"/>
      <c r="M23" s="35"/>
      <c r="N23" s="35"/>
      <c r="O23" s="35"/>
      <c r="P23" s="35"/>
      <c r="Q23" s="35"/>
      <c r="R23" s="49"/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</row>
    <row r="25" spans="1:18" x14ac:dyDescent="0.25">
      <c r="A25" s="37" t="s">
        <v>16</v>
      </c>
      <c r="B25" s="37"/>
      <c r="C25" s="37"/>
      <c r="D25" s="37"/>
      <c r="E25" s="37"/>
      <c r="F25" s="37"/>
      <c r="G25" s="37"/>
      <c r="H25" s="37"/>
      <c r="I25" s="37"/>
      <c r="J25" s="37"/>
      <c r="K25" s="100">
        <v>2020.1780000000001</v>
      </c>
      <c r="L25" s="100"/>
      <c r="M25" s="40"/>
      <c r="N25" s="37"/>
      <c r="O25" s="37"/>
      <c r="P25" s="37"/>
      <c r="Q25" s="37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35"/>
      <c r="O26" s="35"/>
      <c r="P26" s="35"/>
      <c r="Q26" s="35"/>
    </row>
    <row r="27" spans="1:18" x14ac:dyDescent="0.25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8" x14ac:dyDescent="0.25">
      <c r="A28" s="34" t="s">
        <v>18</v>
      </c>
      <c r="B28" s="35"/>
      <c r="C28" s="35"/>
      <c r="D28" s="35"/>
      <c r="E28" s="42"/>
      <c r="F28" s="91">
        <v>0</v>
      </c>
      <c r="G28" s="91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8" x14ac:dyDescent="0.25">
      <c r="A30" s="34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8" x14ac:dyDescent="0.25">
      <c r="A31" s="34" t="s">
        <v>20</v>
      </c>
      <c r="B31" s="35"/>
      <c r="C31" s="35"/>
      <c r="D31" s="42"/>
      <c r="E31" s="42"/>
      <c r="F31" s="90">
        <v>1054.9113749999997</v>
      </c>
      <c r="G31" s="90"/>
      <c r="I31" s="35"/>
      <c r="J31" s="35"/>
      <c r="K31" s="35"/>
      <c r="L31" s="35"/>
      <c r="M31" s="35"/>
      <c r="N31" s="35"/>
      <c r="O31" s="35"/>
      <c r="P31" s="35"/>
      <c r="Q31" s="35"/>
    </row>
    <row r="32" spans="1:18" x14ac:dyDescent="0.25">
      <c r="A32" s="34" t="s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x14ac:dyDescent="0.25">
      <c r="A33" s="35"/>
      <c r="B33" s="35"/>
      <c r="C33" s="35"/>
      <c r="D33" s="35"/>
      <c r="E33" s="35"/>
      <c r="F33" s="35"/>
      <c r="G33" s="34" t="s">
        <v>22</v>
      </c>
      <c r="H33" s="35"/>
      <c r="I33" s="35"/>
      <c r="J33" s="36"/>
      <c r="K33" s="35"/>
      <c r="L33" s="79">
        <v>3.2951230000000007</v>
      </c>
      <c r="M33" s="79"/>
      <c r="N33" s="35"/>
      <c r="O33" s="37"/>
      <c r="P33" s="37"/>
      <c r="Q33" s="35"/>
    </row>
    <row r="34" spans="1:17" x14ac:dyDescent="0.25">
      <c r="A34" s="35"/>
      <c r="B34" s="35"/>
      <c r="C34" s="35"/>
      <c r="D34" s="35"/>
      <c r="E34" s="35"/>
      <c r="F34" s="35"/>
      <c r="G34" s="34" t="s">
        <v>23</v>
      </c>
      <c r="H34" s="35"/>
      <c r="I34" s="35"/>
      <c r="J34" s="36"/>
      <c r="K34" s="35"/>
      <c r="L34" s="80">
        <v>425.06454699999978</v>
      </c>
      <c r="M34" s="80"/>
      <c r="N34" s="35"/>
      <c r="O34" s="37"/>
      <c r="P34" s="37"/>
      <c r="Q34" s="35"/>
    </row>
    <row r="35" spans="1:17" x14ac:dyDescent="0.25">
      <c r="A35" s="35"/>
      <c r="B35" s="35"/>
      <c r="C35" s="35"/>
      <c r="D35" s="35"/>
      <c r="E35" s="35"/>
      <c r="F35" s="35"/>
      <c r="G35" s="34" t="s">
        <v>24</v>
      </c>
      <c r="H35" s="35"/>
      <c r="I35" s="35"/>
      <c r="J35" s="36"/>
      <c r="K35" s="35"/>
      <c r="L35" s="80">
        <v>272.99539299999998</v>
      </c>
      <c r="M35" s="80"/>
      <c r="N35" s="35"/>
      <c r="O35" s="37"/>
      <c r="P35" s="37"/>
      <c r="Q35" s="35"/>
    </row>
    <row r="36" spans="1:17" x14ac:dyDescent="0.25">
      <c r="A36" s="35"/>
      <c r="B36" s="35"/>
      <c r="C36" s="35"/>
      <c r="D36" s="35"/>
      <c r="E36" s="35"/>
      <c r="F36" s="35"/>
      <c r="G36" s="34" t="s">
        <v>25</v>
      </c>
      <c r="H36" s="35"/>
      <c r="I36" s="35"/>
      <c r="J36" s="36"/>
      <c r="K36" s="35"/>
      <c r="L36" s="80">
        <v>53.702781999999999</v>
      </c>
      <c r="M36" s="80"/>
      <c r="N36" s="35"/>
      <c r="O36" s="37"/>
      <c r="P36" s="37"/>
      <c r="Q36" s="35"/>
    </row>
    <row r="37" spans="1:17" x14ac:dyDescent="0.25">
      <c r="A37" s="35"/>
      <c r="B37" s="35"/>
      <c r="C37" s="35"/>
      <c r="D37" s="35"/>
      <c r="E37" s="35"/>
      <c r="F37" s="35"/>
      <c r="G37" s="34" t="s">
        <v>26</v>
      </c>
      <c r="H37" s="35"/>
      <c r="I37" s="35"/>
      <c r="J37" s="36"/>
      <c r="K37" s="35"/>
      <c r="L37" s="80">
        <v>299.85353000000003</v>
      </c>
      <c r="M37" s="80"/>
      <c r="N37" s="35"/>
      <c r="O37" s="35"/>
      <c r="P37" s="35"/>
      <c r="Q37" s="35"/>
    </row>
    <row r="38" spans="1:1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x14ac:dyDescent="0.25">
      <c r="A39" s="37" t="s">
        <v>27</v>
      </c>
      <c r="B39" s="37"/>
      <c r="C39" s="37"/>
      <c r="D39" s="37"/>
      <c r="E39" s="37"/>
      <c r="F39" s="37"/>
      <c r="G39" s="37"/>
      <c r="H39" s="37"/>
      <c r="I39" s="37"/>
      <c r="J39" s="87">
        <v>334.57</v>
      </c>
      <c r="K39" s="87"/>
      <c r="L39" s="37"/>
      <c r="M39" s="37"/>
      <c r="N39" s="37"/>
      <c r="O39" s="37"/>
      <c r="P39" s="37"/>
      <c r="Q39" s="37"/>
    </row>
    <row r="40" spans="1:1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x14ac:dyDescent="0.25">
      <c r="A41" s="34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x14ac:dyDescent="0.25">
      <c r="A42" s="40" t="s">
        <v>29</v>
      </c>
      <c r="B42" s="40"/>
      <c r="C42" s="91">
        <v>1653.2920000000001</v>
      </c>
      <c r="D42" s="91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51"/>
    </row>
    <row r="43" spans="1:17" x14ac:dyDescent="0.25">
      <c r="A43" s="34" t="s">
        <v>21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x14ac:dyDescent="0.25">
      <c r="A44" s="35"/>
      <c r="B44" s="35"/>
      <c r="C44" s="35"/>
      <c r="D44" s="35" t="s">
        <v>30</v>
      </c>
      <c r="E44" s="35"/>
      <c r="F44" s="35"/>
      <c r="G44" s="35"/>
      <c r="H44" s="35"/>
      <c r="I44" s="35"/>
      <c r="J44" s="35"/>
      <c r="K44" s="35"/>
      <c r="L44" s="66"/>
      <c r="M44" s="66"/>
      <c r="N44" s="35"/>
      <c r="O44" s="35"/>
      <c r="P44" s="35"/>
      <c r="Q44" s="35"/>
    </row>
    <row r="45" spans="1:17" x14ac:dyDescent="0.25">
      <c r="A45" s="35"/>
      <c r="B45" s="35"/>
      <c r="C45" s="35"/>
      <c r="D45" s="35"/>
      <c r="E45" s="35"/>
      <c r="F45" s="35"/>
      <c r="G45" s="35" t="s">
        <v>31</v>
      </c>
      <c r="H45" s="35"/>
      <c r="I45" s="35"/>
      <c r="J45" s="35"/>
      <c r="K45" s="35"/>
      <c r="L45" s="81">
        <v>390.95100000000002</v>
      </c>
      <c r="M45" s="81"/>
      <c r="N45" s="35"/>
      <c r="O45" s="35"/>
      <c r="P45" s="35"/>
      <c r="Q45" s="35"/>
    </row>
    <row r="46" spans="1:17" x14ac:dyDescent="0.25">
      <c r="A46" s="35"/>
      <c r="B46" s="35"/>
      <c r="C46" s="35"/>
      <c r="D46" s="35"/>
      <c r="E46" s="35"/>
      <c r="F46" s="35"/>
      <c r="G46" s="35" t="s">
        <v>32</v>
      </c>
      <c r="H46" s="35"/>
      <c r="I46" s="35"/>
      <c r="J46" s="35"/>
      <c r="K46" s="35"/>
      <c r="L46" s="78">
        <v>261.774</v>
      </c>
      <c r="M46" s="78"/>
      <c r="N46" s="35"/>
      <c r="O46" s="35"/>
      <c r="P46" s="35"/>
      <c r="Q46" s="35"/>
    </row>
    <row r="47" spans="1:17" x14ac:dyDescent="0.25">
      <c r="A47" s="35"/>
      <c r="B47" s="35"/>
      <c r="C47" s="35"/>
      <c r="D47" s="35"/>
      <c r="E47" s="35"/>
      <c r="F47" s="35"/>
      <c r="G47" s="35" t="s">
        <v>33</v>
      </c>
      <c r="H47" s="35"/>
      <c r="I47" s="35"/>
      <c r="J47" s="35"/>
      <c r="K47" s="35"/>
      <c r="L47" s="78">
        <v>207.934</v>
      </c>
      <c r="M47" s="78"/>
      <c r="N47" s="35"/>
      <c r="O47" s="35"/>
      <c r="P47" s="35"/>
      <c r="Q47" s="35"/>
    </row>
    <row r="48" spans="1:17" x14ac:dyDescent="0.25">
      <c r="A48" s="35"/>
      <c r="B48" s="35"/>
      <c r="C48" s="35"/>
      <c r="D48" s="35" t="s">
        <v>34</v>
      </c>
      <c r="E48" s="35"/>
      <c r="F48" s="35"/>
      <c r="G48" s="35"/>
      <c r="H48" s="35"/>
      <c r="I48" s="35"/>
      <c r="J48" s="35"/>
      <c r="K48" s="35"/>
      <c r="L48" s="68"/>
      <c r="M48" s="68"/>
      <c r="N48" s="35"/>
      <c r="O48" s="35"/>
      <c r="P48" s="35"/>
      <c r="Q48" s="35"/>
    </row>
    <row r="49" spans="1:17" x14ac:dyDescent="0.25">
      <c r="A49" s="35"/>
      <c r="B49" s="35"/>
      <c r="C49" s="35"/>
      <c r="D49" s="35"/>
      <c r="E49" s="35"/>
      <c r="F49" s="35"/>
      <c r="G49" s="35" t="s">
        <v>31</v>
      </c>
      <c r="H49" s="35"/>
      <c r="I49" s="35"/>
      <c r="J49" s="35"/>
      <c r="K49" s="35"/>
      <c r="L49" s="81">
        <v>362.55799999999999</v>
      </c>
      <c r="M49" s="81"/>
      <c r="N49" s="35"/>
      <c r="O49" s="35"/>
      <c r="P49" s="35"/>
      <c r="Q49" s="35"/>
    </row>
    <row r="50" spans="1:17" x14ac:dyDescent="0.25">
      <c r="A50" s="35"/>
      <c r="B50" s="35"/>
      <c r="C50" s="35"/>
      <c r="D50" s="35"/>
      <c r="E50" s="35"/>
      <c r="F50" s="35"/>
      <c r="G50" s="35" t="s">
        <v>33</v>
      </c>
      <c r="H50" s="35"/>
      <c r="I50" s="35"/>
      <c r="J50" s="35"/>
      <c r="K50" s="35"/>
      <c r="L50" s="78">
        <v>430.07499999999999</v>
      </c>
      <c r="M50" s="78"/>
      <c r="N50" s="35"/>
      <c r="O50" s="35"/>
      <c r="P50" s="35"/>
      <c r="Q50" s="35"/>
    </row>
    <row r="51" spans="1:1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x14ac:dyDescent="0.25">
      <c r="A52" s="34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x14ac:dyDescent="0.25">
      <c r="A53" s="34" t="s">
        <v>36</v>
      </c>
      <c r="B53" s="35"/>
      <c r="C53" s="83">
        <v>1173847.0390000001</v>
      </c>
      <c r="D53" s="83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x14ac:dyDescent="0.25">
      <c r="A55" s="34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x14ac:dyDescent="0.25">
      <c r="A56" s="34" t="s">
        <v>38</v>
      </c>
      <c r="B56" s="35"/>
      <c r="C56" s="92">
        <v>0</v>
      </c>
      <c r="D56" s="92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x14ac:dyDescent="0.25">
      <c r="A58" s="34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x14ac:dyDescent="0.25">
      <c r="A59" s="34" t="s">
        <v>40</v>
      </c>
      <c r="B59" s="35"/>
      <c r="C59" s="42"/>
      <c r="D59" s="42"/>
      <c r="E59" s="83">
        <v>703660.79799999995</v>
      </c>
      <c r="F59" s="83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x14ac:dyDescent="0.25">
      <c r="A60" s="34" t="s">
        <v>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x14ac:dyDescent="0.25">
      <c r="A61" s="35"/>
      <c r="B61" s="35"/>
      <c r="C61" s="35"/>
      <c r="D61" s="35"/>
      <c r="E61" s="35"/>
      <c r="F61" s="35"/>
      <c r="G61" s="34" t="s">
        <v>41</v>
      </c>
      <c r="H61" s="35"/>
      <c r="I61" s="35"/>
      <c r="J61" s="35"/>
      <c r="K61" s="35"/>
      <c r="L61" s="91">
        <v>1653.2920000000001</v>
      </c>
      <c r="M61" s="91"/>
      <c r="N61" s="35"/>
      <c r="O61" s="35"/>
      <c r="P61" s="35"/>
      <c r="Q61" s="35"/>
    </row>
    <row r="62" spans="1:17" x14ac:dyDescent="0.25">
      <c r="A62" s="35"/>
      <c r="B62" s="35"/>
      <c r="C62" s="35"/>
      <c r="D62" s="35"/>
      <c r="E62" s="35"/>
      <c r="F62" s="35"/>
      <c r="G62" s="34" t="s">
        <v>42</v>
      </c>
      <c r="H62" s="35"/>
      <c r="I62" s="35"/>
      <c r="J62" s="35"/>
      <c r="K62" s="35"/>
      <c r="L62" s="82">
        <v>253766.23300000001</v>
      </c>
      <c r="M62" s="82"/>
      <c r="N62" s="35"/>
      <c r="O62" s="35"/>
      <c r="P62" s="35"/>
      <c r="Q62" s="35"/>
    </row>
    <row r="63" spans="1:17" x14ac:dyDescent="0.25">
      <c r="A63" s="35"/>
      <c r="B63" s="35"/>
      <c r="C63" s="35"/>
      <c r="D63" s="35"/>
      <c r="E63" s="35"/>
      <c r="F63" s="35"/>
      <c r="G63" s="34" t="s">
        <v>43</v>
      </c>
      <c r="H63" s="35"/>
      <c r="I63" s="35"/>
      <c r="J63" s="35"/>
      <c r="K63" s="35"/>
      <c r="L63" s="82">
        <v>180145.06299999999</v>
      </c>
      <c r="M63" s="82"/>
      <c r="N63" s="35"/>
      <c r="O63" s="35"/>
      <c r="P63" s="35"/>
      <c r="Q63" s="35"/>
    </row>
    <row r="64" spans="1:17" x14ac:dyDescent="0.25">
      <c r="A64" s="35"/>
      <c r="B64" s="35"/>
      <c r="C64" s="35"/>
      <c r="D64" s="35"/>
      <c r="E64" s="35"/>
      <c r="F64" s="35"/>
      <c r="G64" s="34" t="s">
        <v>44</v>
      </c>
      <c r="H64" s="35"/>
      <c r="I64" s="35"/>
      <c r="J64" s="35"/>
      <c r="K64" s="35"/>
      <c r="L64" s="82">
        <v>52469.714999999997</v>
      </c>
      <c r="M64" s="82"/>
      <c r="N64" s="35"/>
      <c r="O64" s="35"/>
      <c r="P64" s="35"/>
      <c r="Q64" s="35"/>
    </row>
    <row r="65" spans="1:17" x14ac:dyDescent="0.25">
      <c r="A65" s="35"/>
      <c r="B65" s="35"/>
      <c r="C65" s="35"/>
      <c r="D65" s="35"/>
      <c r="E65" s="35"/>
      <c r="F65" s="35"/>
      <c r="G65" s="34" t="s">
        <v>45</v>
      </c>
      <c r="H65" s="35"/>
      <c r="I65" s="35"/>
      <c r="J65" s="35"/>
      <c r="K65" s="35"/>
      <c r="L65" s="82">
        <v>215626.495</v>
      </c>
      <c r="M65" s="82"/>
      <c r="N65" s="35"/>
      <c r="O65" s="35"/>
      <c r="P65" s="35"/>
      <c r="Q65" s="35"/>
    </row>
    <row r="66" spans="1:17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x14ac:dyDescent="0.25">
      <c r="A67" s="34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x14ac:dyDescent="0.25">
      <c r="A68" s="34" t="s">
        <v>47</v>
      </c>
      <c r="B68" s="35"/>
      <c r="C68" s="87">
        <v>167310</v>
      </c>
      <c r="D68" s="87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x14ac:dyDescent="0.25">
      <c r="A70" s="34" t="s">
        <v>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x14ac:dyDescent="0.25">
      <c r="A71" s="37" t="s">
        <v>49</v>
      </c>
      <c r="B71" s="37"/>
      <c r="C71" s="37"/>
      <c r="D71" s="37"/>
      <c r="E71" s="37"/>
      <c r="F71" s="67">
        <v>0</v>
      </c>
      <c r="G71" s="67"/>
      <c r="H71" s="37"/>
      <c r="I71" s="37"/>
      <c r="J71" s="37"/>
      <c r="K71" s="37"/>
      <c r="L71" s="38"/>
      <c r="M71" s="37"/>
      <c r="N71" s="37"/>
      <c r="O71" s="37"/>
      <c r="P71" s="37"/>
      <c r="Q71" s="37"/>
    </row>
    <row r="72" spans="1:17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1:17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5.75" x14ac:dyDescent="0.25">
      <c r="A74" s="52" t="s">
        <v>59</v>
      </c>
      <c r="B74" s="53"/>
      <c r="C74" s="53"/>
      <c r="D74" s="53"/>
      <c r="E74" s="53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x14ac:dyDescent="0.25"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x14ac:dyDescent="0.25">
      <c r="A76" s="88" t="s">
        <v>65</v>
      </c>
      <c r="B76" s="89"/>
      <c r="C76" s="89"/>
      <c r="D76" s="89"/>
      <c r="E76" s="89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6.5" customHeight="1" x14ac:dyDescent="0.25">
      <c r="A77" s="89"/>
      <c r="B77" s="89"/>
      <c r="C77" s="89"/>
      <c r="D77" s="89"/>
      <c r="E77" s="89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6.5" customHeight="1" x14ac:dyDescent="0.25">
      <c r="A78" s="89"/>
      <c r="B78" s="89"/>
      <c r="C78" s="89"/>
      <c r="D78" s="89"/>
      <c r="E78" s="89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9.5" customHeight="1" x14ac:dyDescent="0.25">
      <c r="A79" s="89"/>
      <c r="B79" s="89"/>
      <c r="C79" s="89"/>
      <c r="D79" s="89"/>
      <c r="E79" s="8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6.5" customHeight="1" x14ac:dyDescent="0.25">
      <c r="A80" s="69"/>
      <c r="B80" s="69"/>
      <c r="C80" s="69"/>
      <c r="D80" s="69"/>
      <c r="E80" s="69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5.75" thickBot="1" x14ac:dyDescent="0.3">
      <c r="A81" s="54" t="s">
        <v>60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5.75" thickBot="1" x14ac:dyDescent="0.3">
      <c r="A82" s="55"/>
      <c r="B82" s="56" t="s">
        <v>3</v>
      </c>
      <c r="C82" s="57" t="s">
        <v>4</v>
      </c>
      <c r="D82" s="57" t="s">
        <v>5</v>
      </c>
      <c r="E82" s="58" t="s">
        <v>6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75" x14ac:dyDescent="0.25">
      <c r="A83" s="59" t="s">
        <v>53</v>
      </c>
      <c r="B83" s="30">
        <v>1042.8800000000001</v>
      </c>
      <c r="C83" s="30">
        <v>1596.03</v>
      </c>
      <c r="D83" s="30">
        <v>2391.8000000000002</v>
      </c>
      <c r="E83" s="74">
        <v>3428.1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33.5" customHeight="1" x14ac:dyDescent="0.25">
      <c r="A84" s="60" t="s">
        <v>63</v>
      </c>
      <c r="B84" s="84">
        <v>3.38</v>
      </c>
      <c r="C84" s="85"/>
      <c r="D84" s="85"/>
      <c r="E84" s="8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35.25" customHeight="1" x14ac:dyDescent="0.25">
      <c r="A85" s="60" t="s">
        <v>57</v>
      </c>
      <c r="B85" s="75">
        <v>1.159</v>
      </c>
      <c r="C85" s="76"/>
      <c r="D85" s="76"/>
      <c r="E85" s="77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45" x14ac:dyDescent="0.25">
      <c r="A86" s="60" t="s">
        <v>58</v>
      </c>
      <c r="B86" s="75">
        <v>0.34200000000000003</v>
      </c>
      <c r="C86" s="76"/>
      <c r="D86" s="76"/>
      <c r="E86" s="77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30.75" thickBot="1" x14ac:dyDescent="0.3">
      <c r="A87" s="61" t="s">
        <v>66</v>
      </c>
      <c r="B87" s="75">
        <v>1.879</v>
      </c>
      <c r="C87" s="76"/>
      <c r="D87" s="76"/>
      <c r="E87" s="77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5.75" thickBot="1" x14ac:dyDescent="0.3">
      <c r="A88" s="20" t="s">
        <v>52</v>
      </c>
      <c r="B88" s="62">
        <f>B83+B84</f>
        <v>1046.2600000000002</v>
      </c>
      <c r="C88" s="62">
        <f>C83+B84</f>
        <v>1599.41</v>
      </c>
      <c r="D88" s="62">
        <f>D83+B84</f>
        <v>2395.1800000000003</v>
      </c>
      <c r="E88" s="63">
        <f>E83+B84</f>
        <v>3431.48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</sheetData>
  <mergeCells count="36">
    <mergeCell ref="K20:L20"/>
    <mergeCell ref="L64:M64"/>
    <mergeCell ref="B23:C23"/>
    <mergeCell ref="K25:L25"/>
    <mergeCell ref="F28:G28"/>
    <mergeCell ref="A1:L2"/>
    <mergeCell ref="G6:J6"/>
    <mergeCell ref="H14:I14"/>
    <mergeCell ref="A6:F7"/>
    <mergeCell ref="K18:L18"/>
    <mergeCell ref="A76:E79"/>
    <mergeCell ref="F31:G31"/>
    <mergeCell ref="C68:D68"/>
    <mergeCell ref="L61:M61"/>
    <mergeCell ref="L62:M62"/>
    <mergeCell ref="C56:D56"/>
    <mergeCell ref="C53:D53"/>
    <mergeCell ref="L47:M47"/>
    <mergeCell ref="C42:D42"/>
    <mergeCell ref="L49:M49"/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B84:E84"/>
    <mergeCell ref="B85:E85"/>
    <mergeCell ref="B86:E86"/>
    <mergeCell ref="L63:M63"/>
    <mergeCell ref="J39:K39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61" zoomScale="80" zoomScaleNormal="80" workbookViewId="0">
      <selection activeCell="B84" sqref="B84:E87"/>
    </sheetView>
  </sheetViews>
  <sheetFormatPr defaultRowHeight="15" x14ac:dyDescent="0.25"/>
  <cols>
    <col min="1" max="1" width="15.85546875" customWidth="1"/>
    <col min="2" max="2" width="9.85546875" customWidth="1"/>
    <col min="3" max="3" width="14.570312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1"/>
      <c r="O1" s="1"/>
      <c r="P1" s="1"/>
      <c r="Q1" s="1"/>
    </row>
    <row r="2" spans="1:18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5">
        <v>42767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54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2"/>
      <c r="B6" s="102"/>
      <c r="C6" s="102"/>
      <c r="D6" s="102"/>
      <c r="E6" s="102"/>
      <c r="F6" s="102"/>
      <c r="G6" s="103" t="s">
        <v>2</v>
      </c>
      <c r="H6" s="104"/>
      <c r="I6" s="104"/>
      <c r="J6" s="105"/>
      <c r="L6" s="1"/>
      <c r="M6" s="1"/>
      <c r="N6" s="1"/>
      <c r="O6" s="1"/>
      <c r="P6" s="1"/>
      <c r="Q6" s="1"/>
    </row>
    <row r="7" spans="1:18" x14ac:dyDescent="0.25">
      <c r="A7" s="102"/>
      <c r="B7" s="102"/>
      <c r="C7" s="102"/>
      <c r="D7" s="102"/>
      <c r="E7" s="102"/>
      <c r="F7" s="102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1">
        <f>ROUND(($H$14+$H$14*0.129*1.53+B88),2)</f>
        <v>2895.27</v>
      </c>
      <c r="H8" s="71">
        <f>ROUND(($H$14+$H$14*0.129*1.53+C88),2)</f>
        <v>2895.27</v>
      </c>
      <c r="I8" s="71">
        <f>ROUND(($H$14+$H$14*0.129*1.53+D88),2)</f>
        <v>2895.27</v>
      </c>
      <c r="J8" s="71">
        <f>ROUND(($H$14+$H$14*0.129*1.53+E88),2)</f>
        <v>2895.27</v>
      </c>
      <c r="L8" s="1"/>
      <c r="M8" s="1"/>
      <c r="N8" s="1"/>
      <c r="O8" s="1"/>
      <c r="P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4" t="s">
        <v>8</v>
      </c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2"/>
      <c r="O13" s="2"/>
      <c r="P13" s="2"/>
      <c r="Q13" s="2"/>
    </row>
    <row r="14" spans="1:18" x14ac:dyDescent="0.25">
      <c r="A14" s="37" t="s">
        <v>9</v>
      </c>
      <c r="B14" s="37"/>
      <c r="C14" s="37"/>
      <c r="D14" s="37"/>
      <c r="E14" s="37"/>
      <c r="F14" s="37"/>
      <c r="G14" s="37"/>
      <c r="H14" s="91">
        <v>2415.1999999999998</v>
      </c>
      <c r="I14" s="91"/>
      <c r="J14" s="37"/>
      <c r="K14" s="37"/>
      <c r="L14" s="38"/>
      <c r="M14" s="37"/>
      <c r="N14" s="3"/>
      <c r="O14" s="3"/>
      <c r="P14" s="3"/>
      <c r="Q14" s="3"/>
    </row>
    <row r="15" spans="1:18" x14ac:dyDescent="0.25">
      <c r="A15" s="35" t="s">
        <v>10</v>
      </c>
      <c r="B15" s="35"/>
      <c r="C15" s="35"/>
      <c r="D15" s="35"/>
      <c r="E15" s="35"/>
      <c r="F15" s="35"/>
      <c r="G15" s="36"/>
      <c r="H15" s="35"/>
      <c r="I15" s="35"/>
      <c r="J15" s="35"/>
      <c r="K15" s="35"/>
      <c r="L15" s="35"/>
      <c r="M15" s="35"/>
      <c r="N15" s="2"/>
      <c r="O15" s="2"/>
      <c r="P15" s="2"/>
      <c r="Q15" s="2"/>
    </row>
    <row r="16" spans="1:18" x14ac:dyDescent="0.25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"/>
      <c r="O16" s="2"/>
      <c r="P16" s="2"/>
      <c r="Q16" s="2"/>
    </row>
    <row r="17" spans="1:18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"/>
      <c r="O17" s="2"/>
      <c r="P17" s="2"/>
      <c r="Q17" s="2"/>
    </row>
    <row r="18" spans="1:18" x14ac:dyDescent="0.25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98" t="s">
        <v>68</v>
      </c>
      <c r="L18" s="98"/>
      <c r="M18" s="72"/>
      <c r="N18" s="3"/>
      <c r="O18" s="3"/>
      <c r="P18" s="3"/>
      <c r="Q18" s="3"/>
    </row>
    <row r="19" spans="1:18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5"/>
      <c r="N19" s="2"/>
      <c r="O19" s="2"/>
      <c r="P19" s="17"/>
      <c r="Q19" s="2"/>
    </row>
    <row r="20" spans="1:18" x14ac:dyDescent="0.25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40"/>
      <c r="K20" s="91" t="s">
        <v>69</v>
      </c>
      <c r="L20" s="91"/>
      <c r="M20" s="73"/>
      <c r="N20" s="3"/>
      <c r="O20" s="3"/>
      <c r="P20" s="22"/>
      <c r="Q20" s="3"/>
    </row>
    <row r="21" spans="1:18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9"/>
      <c r="L21" s="39"/>
      <c r="M21" s="35"/>
      <c r="N21" s="2"/>
      <c r="O21" s="2"/>
      <c r="P21" s="31"/>
      <c r="Q21" s="2"/>
    </row>
    <row r="22" spans="1:18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"/>
      <c r="O22" s="3"/>
      <c r="P22" s="22"/>
      <c r="Q22" s="22"/>
      <c r="R22" s="32"/>
    </row>
    <row r="23" spans="1:18" x14ac:dyDescent="0.25">
      <c r="A23" s="35" t="s">
        <v>15</v>
      </c>
      <c r="B23" s="99">
        <v>2.08235754286187E-3</v>
      </c>
      <c r="C23" s="99"/>
      <c r="D23" s="41"/>
      <c r="E23" s="35"/>
      <c r="F23" s="41"/>
      <c r="G23" s="35"/>
      <c r="H23" s="38"/>
      <c r="I23" s="35"/>
      <c r="J23" s="35"/>
      <c r="K23" s="35"/>
      <c r="L23" s="35"/>
      <c r="M23" s="35"/>
      <c r="N23" s="2"/>
      <c r="O23" s="2"/>
      <c r="P23" s="2"/>
      <c r="Q23" s="2"/>
      <c r="R23" s="32"/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  <c r="Q24" s="2"/>
      <c r="R24" s="33"/>
    </row>
    <row r="25" spans="1:18" x14ac:dyDescent="0.25">
      <c r="A25" s="37" t="s">
        <v>16</v>
      </c>
      <c r="B25" s="37"/>
      <c r="C25" s="37"/>
      <c r="D25" s="37"/>
      <c r="E25" s="37"/>
      <c r="F25" s="37"/>
      <c r="G25" s="37"/>
      <c r="H25" s="37"/>
      <c r="I25" s="37"/>
      <c r="J25" s="37"/>
      <c r="K25" s="100">
        <v>2020.1780000000001</v>
      </c>
      <c r="L25" s="100"/>
      <c r="M25" s="40"/>
      <c r="N25" s="3"/>
      <c r="O25" s="3"/>
      <c r="P25" s="3"/>
      <c r="Q25" s="3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"/>
      <c r="O26" s="2"/>
      <c r="P26" s="2"/>
      <c r="Q26" s="2"/>
    </row>
    <row r="27" spans="1:18" x14ac:dyDescent="0.25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  <c r="Q27" s="2"/>
    </row>
    <row r="28" spans="1:18" x14ac:dyDescent="0.25">
      <c r="A28" s="34" t="s">
        <v>18</v>
      </c>
      <c r="B28" s="35"/>
      <c r="C28" s="35"/>
      <c r="D28" s="35"/>
      <c r="E28" s="42"/>
      <c r="F28" s="91">
        <v>0</v>
      </c>
      <c r="G28" s="91"/>
      <c r="H28" s="35"/>
      <c r="I28" s="35"/>
      <c r="J28" s="35"/>
      <c r="K28" s="35"/>
      <c r="L28" s="35"/>
      <c r="M28" s="35"/>
      <c r="N28" s="2"/>
      <c r="O28" s="2"/>
      <c r="P28" s="2"/>
      <c r="Q28" s="2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  <c r="Q29" s="2"/>
    </row>
    <row r="30" spans="1:18" x14ac:dyDescent="0.25">
      <c r="A30" s="34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  <c r="Q30" s="2"/>
    </row>
    <row r="31" spans="1:18" x14ac:dyDescent="0.25">
      <c r="A31" s="34" t="s">
        <v>20</v>
      </c>
      <c r="B31" s="35"/>
      <c r="C31" s="35"/>
      <c r="D31" s="42"/>
      <c r="E31" s="42"/>
      <c r="F31" s="90">
        <v>1054.9113749999997</v>
      </c>
      <c r="G31" s="90"/>
      <c r="H31" s="41"/>
      <c r="I31" s="35"/>
      <c r="J31" s="35"/>
      <c r="K31" s="35"/>
      <c r="L31" s="35"/>
      <c r="M31" s="35"/>
      <c r="N31" s="2"/>
      <c r="O31" s="2"/>
      <c r="P31" s="2"/>
      <c r="Q31" s="2"/>
    </row>
    <row r="32" spans="1:18" x14ac:dyDescent="0.25">
      <c r="A32" s="34" t="s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  <c r="Q32" s="2"/>
    </row>
    <row r="33" spans="1:17" x14ac:dyDescent="0.25">
      <c r="A33" s="35"/>
      <c r="B33" s="35"/>
      <c r="C33" s="35"/>
      <c r="D33" s="35"/>
      <c r="E33" s="35"/>
      <c r="F33" s="35"/>
      <c r="G33" s="34" t="s">
        <v>22</v>
      </c>
      <c r="H33" s="35"/>
      <c r="I33" s="35"/>
      <c r="J33" s="36"/>
      <c r="K33" s="35"/>
      <c r="L33" s="79">
        <v>3.2951230000000007</v>
      </c>
      <c r="M33" s="79"/>
      <c r="N33" s="2"/>
      <c r="O33" s="3"/>
      <c r="P33" s="3"/>
      <c r="Q33" s="2"/>
    </row>
    <row r="34" spans="1:17" x14ac:dyDescent="0.25">
      <c r="A34" s="35"/>
      <c r="B34" s="35"/>
      <c r="C34" s="35"/>
      <c r="D34" s="35"/>
      <c r="E34" s="35"/>
      <c r="F34" s="35"/>
      <c r="G34" s="34" t="s">
        <v>23</v>
      </c>
      <c r="H34" s="35"/>
      <c r="I34" s="35"/>
      <c r="J34" s="36"/>
      <c r="K34" s="35"/>
      <c r="L34" s="80">
        <v>425.06454699999978</v>
      </c>
      <c r="M34" s="80"/>
      <c r="N34" s="2"/>
      <c r="O34" s="3"/>
      <c r="P34" s="3"/>
      <c r="Q34" s="2"/>
    </row>
    <row r="35" spans="1:17" x14ac:dyDescent="0.25">
      <c r="A35" s="35"/>
      <c r="B35" s="35"/>
      <c r="C35" s="35"/>
      <c r="D35" s="35"/>
      <c r="E35" s="35"/>
      <c r="F35" s="35"/>
      <c r="G35" s="34" t="s">
        <v>24</v>
      </c>
      <c r="H35" s="35"/>
      <c r="I35" s="35"/>
      <c r="J35" s="36"/>
      <c r="K35" s="35"/>
      <c r="L35" s="80">
        <v>272.99539299999998</v>
      </c>
      <c r="M35" s="80"/>
      <c r="N35" s="2"/>
      <c r="O35" s="3"/>
      <c r="P35" s="3"/>
      <c r="Q35" s="2"/>
    </row>
    <row r="36" spans="1:17" x14ac:dyDescent="0.25">
      <c r="A36" s="35"/>
      <c r="B36" s="35"/>
      <c r="C36" s="35"/>
      <c r="D36" s="35"/>
      <c r="E36" s="35"/>
      <c r="F36" s="35"/>
      <c r="G36" s="34" t="s">
        <v>25</v>
      </c>
      <c r="H36" s="35"/>
      <c r="I36" s="35"/>
      <c r="J36" s="36"/>
      <c r="K36" s="35"/>
      <c r="L36" s="80">
        <v>53.702781999999999</v>
      </c>
      <c r="M36" s="80"/>
      <c r="N36" s="2"/>
      <c r="O36" s="3"/>
      <c r="P36" s="3"/>
      <c r="Q36" s="2"/>
    </row>
    <row r="37" spans="1:17" x14ac:dyDescent="0.25">
      <c r="A37" s="35"/>
      <c r="B37" s="35"/>
      <c r="C37" s="35"/>
      <c r="D37" s="35"/>
      <c r="E37" s="35"/>
      <c r="F37" s="35"/>
      <c r="G37" s="34" t="s">
        <v>26</v>
      </c>
      <c r="H37" s="35"/>
      <c r="I37" s="35"/>
      <c r="J37" s="36"/>
      <c r="K37" s="35"/>
      <c r="L37" s="80">
        <v>299.85353000000003</v>
      </c>
      <c r="M37" s="80"/>
      <c r="N37" s="2"/>
      <c r="O37" s="2"/>
      <c r="P37" s="2"/>
      <c r="Q37" s="2"/>
    </row>
    <row r="38" spans="1:1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  <c r="Q38" s="2"/>
    </row>
    <row r="39" spans="1:17" x14ac:dyDescent="0.25">
      <c r="A39" s="37" t="s">
        <v>27</v>
      </c>
      <c r="B39" s="37"/>
      <c r="C39" s="37"/>
      <c r="D39" s="37"/>
      <c r="E39" s="37"/>
      <c r="F39" s="37"/>
      <c r="G39" s="37"/>
      <c r="H39" s="37"/>
      <c r="I39" s="37"/>
      <c r="J39" s="87">
        <v>334.57</v>
      </c>
      <c r="K39" s="87"/>
      <c r="L39" s="37"/>
      <c r="M39" s="37"/>
      <c r="N39" s="3"/>
      <c r="O39" s="3"/>
      <c r="P39" s="3"/>
      <c r="Q39" s="3"/>
    </row>
    <row r="40" spans="1:1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  <c r="Q40" s="2"/>
    </row>
    <row r="41" spans="1:17" x14ac:dyDescent="0.25">
      <c r="A41" s="34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  <c r="Q41" s="2"/>
    </row>
    <row r="42" spans="1:17" x14ac:dyDescent="0.25">
      <c r="A42" s="40" t="s">
        <v>29</v>
      </c>
      <c r="B42" s="40"/>
      <c r="C42" s="91">
        <v>1653.2920000000001</v>
      </c>
      <c r="D42" s="91"/>
      <c r="E42" s="41"/>
      <c r="F42" s="40"/>
      <c r="G42" s="40"/>
      <c r="H42" s="40"/>
      <c r="I42" s="40"/>
      <c r="J42" s="40"/>
      <c r="K42" s="40"/>
      <c r="L42" s="40"/>
      <c r="M42" s="40"/>
      <c r="N42" s="4"/>
      <c r="O42" s="4"/>
      <c r="P42" s="4"/>
      <c r="Q42" s="6"/>
    </row>
    <row r="43" spans="1:17" x14ac:dyDescent="0.25">
      <c r="A43" s="34" t="s">
        <v>21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2"/>
      <c r="O43" s="2"/>
      <c r="P43" s="2"/>
      <c r="Q43" s="2"/>
    </row>
    <row r="44" spans="1:17" x14ac:dyDescent="0.25">
      <c r="A44" s="35"/>
      <c r="B44" s="35"/>
      <c r="C44" s="35"/>
      <c r="D44" s="35" t="s">
        <v>30</v>
      </c>
      <c r="E44" s="35"/>
      <c r="F44" s="35"/>
      <c r="G44" s="35"/>
      <c r="H44" s="35"/>
      <c r="I44" s="35"/>
      <c r="J44" s="35"/>
      <c r="K44" s="35"/>
      <c r="L44" s="66"/>
      <c r="M44" s="66"/>
      <c r="N44" s="2"/>
      <c r="O44" s="2"/>
      <c r="P44" s="2"/>
      <c r="Q44" s="2"/>
    </row>
    <row r="45" spans="1:17" x14ac:dyDescent="0.25">
      <c r="A45" s="35"/>
      <c r="B45" s="35"/>
      <c r="C45" s="35"/>
      <c r="D45" s="35"/>
      <c r="E45" s="35"/>
      <c r="F45" s="35"/>
      <c r="G45" s="35" t="s">
        <v>31</v>
      </c>
      <c r="H45" s="35"/>
      <c r="I45" s="35"/>
      <c r="J45" s="35"/>
      <c r="K45" s="35"/>
      <c r="L45" s="81">
        <v>390.95100000000002</v>
      </c>
      <c r="M45" s="81"/>
      <c r="N45" s="2"/>
      <c r="O45" s="2"/>
      <c r="P45" s="2"/>
      <c r="Q45" s="2"/>
    </row>
    <row r="46" spans="1:17" x14ac:dyDescent="0.25">
      <c r="A46" s="35"/>
      <c r="B46" s="35"/>
      <c r="C46" s="35"/>
      <c r="D46" s="35"/>
      <c r="E46" s="35"/>
      <c r="F46" s="35"/>
      <c r="G46" s="35" t="s">
        <v>32</v>
      </c>
      <c r="H46" s="35"/>
      <c r="I46" s="35"/>
      <c r="J46" s="35"/>
      <c r="K46" s="35"/>
      <c r="L46" s="78">
        <v>261.774</v>
      </c>
      <c r="M46" s="78"/>
      <c r="N46" s="2"/>
      <c r="O46" s="2"/>
      <c r="P46" s="2"/>
      <c r="Q46" s="2"/>
    </row>
    <row r="47" spans="1:17" x14ac:dyDescent="0.25">
      <c r="A47" s="35"/>
      <c r="B47" s="35"/>
      <c r="C47" s="35"/>
      <c r="D47" s="35"/>
      <c r="E47" s="35"/>
      <c r="F47" s="35"/>
      <c r="G47" s="35" t="s">
        <v>33</v>
      </c>
      <c r="H47" s="35"/>
      <c r="I47" s="35"/>
      <c r="J47" s="35"/>
      <c r="K47" s="35"/>
      <c r="L47" s="78">
        <v>207.934</v>
      </c>
      <c r="M47" s="78"/>
      <c r="N47" s="2"/>
      <c r="O47" s="2"/>
      <c r="P47" s="2"/>
      <c r="Q47" s="2"/>
    </row>
    <row r="48" spans="1:17" x14ac:dyDescent="0.25">
      <c r="A48" s="35"/>
      <c r="B48" s="35"/>
      <c r="C48" s="35"/>
      <c r="D48" s="35" t="s">
        <v>34</v>
      </c>
      <c r="E48" s="35"/>
      <c r="F48" s="35"/>
      <c r="G48" s="35"/>
      <c r="H48" s="35"/>
      <c r="I48" s="35"/>
      <c r="J48" s="35"/>
      <c r="K48" s="35"/>
      <c r="L48" s="68"/>
      <c r="M48" s="68"/>
      <c r="N48" s="2"/>
      <c r="O48" s="2"/>
      <c r="P48" s="2"/>
      <c r="Q48" s="2"/>
    </row>
    <row r="49" spans="1:17" x14ac:dyDescent="0.25">
      <c r="A49" s="35"/>
      <c r="B49" s="35"/>
      <c r="C49" s="35"/>
      <c r="D49" s="35"/>
      <c r="E49" s="35"/>
      <c r="F49" s="35"/>
      <c r="G49" s="35" t="s">
        <v>31</v>
      </c>
      <c r="H49" s="35"/>
      <c r="I49" s="35"/>
      <c r="J49" s="35"/>
      <c r="K49" s="35"/>
      <c r="L49" s="81">
        <v>362.55799999999999</v>
      </c>
      <c r="M49" s="81"/>
      <c r="N49" s="2"/>
      <c r="O49" s="2"/>
      <c r="P49" s="2"/>
      <c r="Q49" s="2"/>
    </row>
    <row r="50" spans="1:17" x14ac:dyDescent="0.25">
      <c r="A50" s="35"/>
      <c r="B50" s="35"/>
      <c r="C50" s="35"/>
      <c r="D50" s="35"/>
      <c r="E50" s="35"/>
      <c r="F50" s="35"/>
      <c r="G50" s="35" t="s">
        <v>33</v>
      </c>
      <c r="H50" s="35"/>
      <c r="I50" s="35"/>
      <c r="J50" s="35"/>
      <c r="K50" s="35"/>
      <c r="L50" s="78">
        <v>430.07499999999999</v>
      </c>
      <c r="M50" s="78"/>
      <c r="N50" s="2"/>
      <c r="O50" s="2"/>
      <c r="P50" s="2"/>
      <c r="Q50" s="2"/>
    </row>
    <row r="51" spans="1:1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"/>
      <c r="O51" s="2"/>
      <c r="P51" s="2"/>
      <c r="Q51" s="2"/>
    </row>
    <row r="52" spans="1:17" x14ac:dyDescent="0.25">
      <c r="A52" s="34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2"/>
      <c r="O52" s="2"/>
      <c r="P52" s="2"/>
      <c r="Q52" s="2"/>
    </row>
    <row r="53" spans="1:17" x14ac:dyDescent="0.25">
      <c r="A53" s="34" t="s">
        <v>36</v>
      </c>
      <c r="B53" s="35"/>
      <c r="C53" s="83">
        <v>1173847.0390000001</v>
      </c>
      <c r="D53" s="83"/>
      <c r="E53" s="35"/>
      <c r="F53" s="35"/>
      <c r="G53" s="35"/>
      <c r="H53" s="35"/>
      <c r="I53" s="35"/>
      <c r="J53" s="35"/>
      <c r="K53" s="35"/>
      <c r="L53" s="35"/>
      <c r="M53" s="35"/>
      <c r="N53" s="2"/>
      <c r="O53" s="2"/>
      <c r="P53" s="2"/>
      <c r="Q53" s="2"/>
    </row>
    <row r="54" spans="1:1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2"/>
      <c r="O54" s="2"/>
      <c r="P54" s="2"/>
      <c r="Q54" s="2"/>
    </row>
    <row r="55" spans="1:17" x14ac:dyDescent="0.25">
      <c r="A55" s="34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"/>
      <c r="O55" s="2"/>
      <c r="P55" s="2"/>
      <c r="Q55" s="2"/>
    </row>
    <row r="56" spans="1:17" x14ac:dyDescent="0.25">
      <c r="A56" s="34" t="s">
        <v>38</v>
      </c>
      <c r="B56" s="35"/>
      <c r="C56" s="92">
        <v>0</v>
      </c>
      <c r="D56" s="92"/>
      <c r="E56" s="35"/>
      <c r="F56" s="35"/>
      <c r="G56" s="35"/>
      <c r="H56" s="35"/>
      <c r="I56" s="35"/>
      <c r="J56" s="35"/>
      <c r="K56" s="35"/>
      <c r="L56" s="35"/>
      <c r="M56" s="35"/>
      <c r="N56" s="2"/>
      <c r="O56" s="2"/>
      <c r="P56" s="2"/>
      <c r="Q56" s="2"/>
    </row>
    <row r="57" spans="1:1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"/>
      <c r="O57" s="2"/>
      <c r="P57" s="2"/>
      <c r="Q57" s="2"/>
    </row>
    <row r="58" spans="1:17" x14ac:dyDescent="0.25">
      <c r="A58" s="34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2"/>
      <c r="O58" s="2"/>
      <c r="P58" s="2"/>
      <c r="Q58" s="2"/>
    </row>
    <row r="59" spans="1:17" x14ac:dyDescent="0.25">
      <c r="A59" s="34" t="s">
        <v>40</v>
      </c>
      <c r="B59" s="35"/>
      <c r="C59" s="42"/>
      <c r="D59" s="42"/>
      <c r="E59" s="83">
        <v>703660.79799999995</v>
      </c>
      <c r="F59" s="83"/>
      <c r="G59" s="35"/>
      <c r="H59" s="35"/>
      <c r="I59" s="35"/>
      <c r="J59" s="35"/>
      <c r="K59" s="35"/>
      <c r="L59" s="35"/>
      <c r="M59" s="35"/>
      <c r="N59" s="2"/>
      <c r="O59" s="2"/>
      <c r="P59" s="2"/>
      <c r="Q59" s="2"/>
    </row>
    <row r="60" spans="1:17" x14ac:dyDescent="0.25">
      <c r="A60" s="34" t="s">
        <v>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2"/>
      <c r="O60" s="2"/>
      <c r="P60" s="2"/>
      <c r="Q60" s="2"/>
    </row>
    <row r="61" spans="1:17" x14ac:dyDescent="0.25">
      <c r="A61" s="35"/>
      <c r="B61" s="35"/>
      <c r="C61" s="35"/>
      <c r="D61" s="35"/>
      <c r="E61" s="35"/>
      <c r="F61" s="35"/>
      <c r="G61" s="34" t="s">
        <v>41</v>
      </c>
      <c r="H61" s="35"/>
      <c r="I61" s="35"/>
      <c r="J61" s="35"/>
      <c r="K61" s="35"/>
      <c r="L61" s="91">
        <v>1653.2920000000001</v>
      </c>
      <c r="M61" s="91"/>
      <c r="N61" s="2"/>
      <c r="O61" s="2"/>
      <c r="P61" s="2"/>
      <c r="Q61" s="2"/>
    </row>
    <row r="62" spans="1:17" x14ac:dyDescent="0.25">
      <c r="A62" s="35"/>
      <c r="B62" s="35"/>
      <c r="C62" s="35"/>
      <c r="D62" s="35"/>
      <c r="E62" s="35"/>
      <c r="F62" s="35"/>
      <c r="G62" s="34" t="s">
        <v>42</v>
      </c>
      <c r="H62" s="35"/>
      <c r="I62" s="35"/>
      <c r="J62" s="35"/>
      <c r="K62" s="35"/>
      <c r="L62" s="82">
        <v>253766.23300000001</v>
      </c>
      <c r="M62" s="82"/>
      <c r="N62" s="2"/>
      <c r="O62" s="2"/>
      <c r="P62" s="2"/>
      <c r="Q62" s="2"/>
    </row>
    <row r="63" spans="1:17" x14ac:dyDescent="0.25">
      <c r="A63" s="35"/>
      <c r="B63" s="35"/>
      <c r="C63" s="35"/>
      <c r="D63" s="35"/>
      <c r="E63" s="35"/>
      <c r="F63" s="35"/>
      <c r="G63" s="34" t="s">
        <v>43</v>
      </c>
      <c r="H63" s="35"/>
      <c r="I63" s="35"/>
      <c r="J63" s="35"/>
      <c r="K63" s="35"/>
      <c r="L63" s="82">
        <v>180145.06299999999</v>
      </c>
      <c r="M63" s="82"/>
      <c r="N63" s="2"/>
      <c r="O63" s="2"/>
      <c r="P63" s="2"/>
      <c r="Q63" s="2"/>
    </row>
    <row r="64" spans="1:17" x14ac:dyDescent="0.25">
      <c r="A64" s="35"/>
      <c r="B64" s="35"/>
      <c r="C64" s="35"/>
      <c r="D64" s="35"/>
      <c r="E64" s="35"/>
      <c r="F64" s="35"/>
      <c r="G64" s="34" t="s">
        <v>44</v>
      </c>
      <c r="H64" s="35"/>
      <c r="I64" s="35"/>
      <c r="J64" s="35"/>
      <c r="K64" s="35"/>
      <c r="L64" s="82">
        <v>52469.714999999997</v>
      </c>
      <c r="M64" s="82"/>
      <c r="N64" s="2"/>
      <c r="O64" s="2"/>
      <c r="P64" s="2"/>
      <c r="Q64" s="2"/>
    </row>
    <row r="65" spans="1:17" x14ac:dyDescent="0.25">
      <c r="A65" s="35"/>
      <c r="B65" s="35"/>
      <c r="C65" s="35"/>
      <c r="D65" s="35"/>
      <c r="E65" s="35"/>
      <c r="F65" s="35"/>
      <c r="G65" s="34" t="s">
        <v>45</v>
      </c>
      <c r="H65" s="35"/>
      <c r="I65" s="35"/>
      <c r="J65" s="35"/>
      <c r="K65" s="35"/>
      <c r="L65" s="82">
        <v>215626.495</v>
      </c>
      <c r="M65" s="82"/>
      <c r="N65" s="2"/>
      <c r="O65" s="2"/>
      <c r="P65" s="2"/>
      <c r="Q65" s="2"/>
    </row>
    <row r="66" spans="1:17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2"/>
      <c r="O66" s="2"/>
      <c r="P66" s="2"/>
      <c r="Q66" s="2"/>
    </row>
    <row r="67" spans="1:17" x14ac:dyDescent="0.25">
      <c r="A67" s="34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"/>
      <c r="O67" s="2"/>
      <c r="P67" s="2"/>
      <c r="Q67" s="2"/>
    </row>
    <row r="68" spans="1:17" x14ac:dyDescent="0.25">
      <c r="A68" s="34" t="s">
        <v>47</v>
      </c>
      <c r="B68" s="35"/>
      <c r="C68" s="87">
        <v>167310</v>
      </c>
      <c r="D68" s="87"/>
      <c r="E68" s="35"/>
      <c r="F68" s="35"/>
      <c r="G68" s="35"/>
      <c r="H68" s="35"/>
      <c r="I68" s="35"/>
      <c r="J68" s="35"/>
      <c r="K68" s="35"/>
      <c r="L68" s="35"/>
      <c r="M68" s="35"/>
      <c r="N68" s="2"/>
      <c r="O68" s="2"/>
      <c r="P68" s="2"/>
      <c r="Q68" s="2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2"/>
      <c r="O69" s="2"/>
      <c r="P69" s="2"/>
      <c r="Q69" s="2"/>
    </row>
    <row r="70" spans="1:17" x14ac:dyDescent="0.25">
      <c r="A70" s="34" t="s">
        <v>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2"/>
      <c r="O70" s="2"/>
      <c r="P70" s="2"/>
      <c r="Q70" s="2"/>
    </row>
    <row r="71" spans="1:17" x14ac:dyDescent="0.25">
      <c r="A71" s="37" t="s">
        <v>49</v>
      </c>
      <c r="B71" s="37"/>
      <c r="C71" s="37"/>
      <c r="D71" s="37"/>
      <c r="E71" s="37"/>
      <c r="F71" s="67">
        <v>0</v>
      </c>
      <c r="G71" s="67"/>
      <c r="H71" s="37"/>
      <c r="I71" s="37"/>
      <c r="J71" s="37"/>
      <c r="K71" s="37"/>
      <c r="L71" s="38"/>
      <c r="M71" s="37"/>
      <c r="N71" s="3"/>
      <c r="O71" s="3"/>
      <c r="P71" s="3"/>
      <c r="Q71" s="3"/>
    </row>
    <row r="72" spans="1:17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5"/>
      <c r="O72" s="5"/>
      <c r="P72" s="5"/>
      <c r="Q72" s="5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23" t="s">
        <v>59</v>
      </c>
      <c r="B74" s="24"/>
      <c r="C74" s="24"/>
      <c r="D74" s="24"/>
      <c r="E74" s="2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88" t="s">
        <v>65</v>
      </c>
      <c r="B76" s="89"/>
      <c r="C76" s="89"/>
      <c r="D76" s="89"/>
      <c r="E76" s="8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 x14ac:dyDescent="0.25">
      <c r="A77" s="89"/>
      <c r="B77" s="89"/>
      <c r="C77" s="89"/>
      <c r="D77" s="89"/>
      <c r="E77" s="8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89"/>
      <c r="B78" s="89"/>
      <c r="C78" s="89"/>
      <c r="D78" s="89"/>
      <c r="E78" s="8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89"/>
      <c r="B79" s="89"/>
      <c r="C79" s="89"/>
      <c r="D79" s="89"/>
      <c r="E79" s="8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8"/>
      <c r="B80" s="28"/>
      <c r="C80" s="28"/>
      <c r="D80" s="28"/>
      <c r="E80" s="2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25"/>
    </row>
    <row r="82" spans="1:17" ht="15.75" thickBot="1" x14ac:dyDescent="0.3">
      <c r="A82" s="18" t="s">
        <v>60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8"/>
      <c r="B83" s="9" t="s">
        <v>3</v>
      </c>
      <c r="C83" s="10" t="s">
        <v>4</v>
      </c>
      <c r="D83" s="10" t="s">
        <v>5</v>
      </c>
      <c r="E83" s="11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84">
        <v>3.38</v>
      </c>
      <c r="C84" s="85"/>
      <c r="D84" s="85"/>
      <c r="E84" s="8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 x14ac:dyDescent="0.25">
      <c r="A85" s="19" t="s">
        <v>57</v>
      </c>
      <c r="B85" s="75">
        <v>1.159</v>
      </c>
      <c r="C85" s="76"/>
      <c r="D85" s="76"/>
      <c r="E85" s="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75">
        <v>0.34200000000000003</v>
      </c>
      <c r="C86" s="76"/>
      <c r="D86" s="76"/>
      <c r="E86" s="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 x14ac:dyDescent="0.3">
      <c r="A87" s="61" t="s">
        <v>66</v>
      </c>
      <c r="B87" s="75">
        <v>1.879</v>
      </c>
      <c r="C87" s="76"/>
      <c r="D87" s="76"/>
      <c r="E87" s="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21">
        <f>B84</f>
        <v>3.38</v>
      </c>
      <c r="C88" s="21">
        <f>B84</f>
        <v>3.38</v>
      </c>
      <c r="D88" s="21">
        <f>B84</f>
        <v>3.38</v>
      </c>
      <c r="E88" s="26">
        <f>B84</f>
        <v>3.38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6">
    <mergeCell ref="A76:E79"/>
    <mergeCell ref="C68:D68"/>
    <mergeCell ref="L62:M62"/>
    <mergeCell ref="L63:M63"/>
    <mergeCell ref="L64:M64"/>
    <mergeCell ref="L33:M33"/>
    <mergeCell ref="L61:M61"/>
    <mergeCell ref="L34:M34"/>
    <mergeCell ref="L35:M35"/>
    <mergeCell ref="L36:M36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opLeftCell="A70" zoomScale="80" zoomScaleNormal="80" workbookViewId="0">
      <selection activeCell="B88" sqref="B88"/>
    </sheetView>
  </sheetViews>
  <sheetFormatPr defaultRowHeight="15" x14ac:dyDescent="0.25"/>
  <cols>
    <col min="1" max="1" width="15.85546875" customWidth="1"/>
    <col min="2" max="2" width="9.85546875" customWidth="1"/>
    <col min="3" max="3" width="13.425781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1"/>
      <c r="O1" s="1"/>
      <c r="P1" s="1"/>
      <c r="Q1" s="1"/>
    </row>
    <row r="2" spans="1:18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5">
        <v>42767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61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2"/>
      <c r="B6" s="102"/>
      <c r="C6" s="102"/>
      <c r="D6" s="102"/>
      <c r="E6" s="102"/>
      <c r="F6" s="102"/>
      <c r="G6" s="103" t="s">
        <v>2</v>
      </c>
      <c r="H6" s="104"/>
      <c r="I6" s="104"/>
      <c r="J6" s="105"/>
      <c r="L6" s="1"/>
      <c r="M6" s="1"/>
      <c r="N6" s="1"/>
      <c r="O6" s="1"/>
      <c r="P6" s="1"/>
      <c r="Q6" s="1"/>
    </row>
    <row r="7" spans="1:18" x14ac:dyDescent="0.25">
      <c r="A7" s="102"/>
      <c r="B7" s="102"/>
      <c r="C7" s="102"/>
      <c r="D7" s="102"/>
      <c r="E7" s="102"/>
      <c r="F7" s="102"/>
      <c r="G7" s="16" t="s">
        <v>3</v>
      </c>
      <c r="H7" s="16" t="s">
        <v>4</v>
      </c>
      <c r="I7" s="16" t="s">
        <v>5</v>
      </c>
      <c r="J7" s="16" t="s">
        <v>6</v>
      </c>
      <c r="L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0">
        <f>ROUND(($H$14+B88),2)</f>
        <v>2755.5</v>
      </c>
      <c r="H8" s="70">
        <f>ROUND(($H$14+C88),2)</f>
        <v>2755.5</v>
      </c>
      <c r="I8" s="70">
        <f t="shared" ref="I8:J8" si="0">ROUND(($H$14+D88),2)</f>
        <v>2755.5</v>
      </c>
      <c r="J8" s="70">
        <f t="shared" si="0"/>
        <v>2755.5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4" t="s">
        <v>8</v>
      </c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2"/>
      <c r="O13" s="2"/>
      <c r="P13" s="2"/>
      <c r="Q13" s="2"/>
    </row>
    <row r="14" spans="1:18" x14ac:dyDescent="0.25">
      <c r="A14" s="37" t="s">
        <v>9</v>
      </c>
      <c r="B14" s="37"/>
      <c r="C14" s="37"/>
      <c r="D14" s="37"/>
      <c r="E14" s="37"/>
      <c r="F14" s="37"/>
      <c r="G14" s="37"/>
      <c r="H14" s="91">
        <v>2415.1999999999998</v>
      </c>
      <c r="I14" s="91"/>
      <c r="J14" s="37"/>
      <c r="K14" s="37"/>
      <c r="L14" s="38"/>
      <c r="M14" s="37"/>
      <c r="N14" s="3"/>
      <c r="O14" s="3"/>
      <c r="P14" s="3"/>
      <c r="Q14" s="3"/>
    </row>
    <row r="15" spans="1:18" x14ac:dyDescent="0.25">
      <c r="A15" s="35" t="s">
        <v>10</v>
      </c>
      <c r="B15" s="35"/>
      <c r="C15" s="35"/>
      <c r="D15" s="35"/>
      <c r="E15" s="35"/>
      <c r="F15" s="35"/>
      <c r="G15" s="36"/>
      <c r="H15" s="35"/>
      <c r="I15" s="35"/>
      <c r="J15" s="35"/>
      <c r="K15" s="35"/>
      <c r="L15" s="35"/>
      <c r="M15" s="35"/>
      <c r="N15" s="2"/>
      <c r="O15" s="2"/>
      <c r="P15" s="2"/>
      <c r="Q15" s="2"/>
    </row>
    <row r="16" spans="1:18" x14ac:dyDescent="0.25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"/>
      <c r="O16" s="2"/>
      <c r="P16" s="2"/>
      <c r="Q16" s="2"/>
    </row>
    <row r="17" spans="1:18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"/>
      <c r="O17" s="2"/>
      <c r="P17" s="2"/>
      <c r="Q17" s="2"/>
    </row>
    <row r="18" spans="1:18" x14ac:dyDescent="0.25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98" t="s">
        <v>68</v>
      </c>
      <c r="L18" s="98"/>
      <c r="M18" s="72"/>
      <c r="N18" s="3"/>
      <c r="O18" s="3"/>
      <c r="P18" s="3"/>
      <c r="Q18" s="3"/>
    </row>
    <row r="19" spans="1:18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5"/>
      <c r="N19" s="2"/>
      <c r="O19" s="2"/>
      <c r="P19" s="17" t="s">
        <v>64</v>
      </c>
      <c r="Q19" s="2"/>
    </row>
    <row r="20" spans="1:18" x14ac:dyDescent="0.25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40"/>
      <c r="K20" s="91" t="s">
        <v>69</v>
      </c>
      <c r="L20" s="91"/>
      <c r="M20" s="73"/>
      <c r="N20" s="3"/>
      <c r="O20" s="3"/>
      <c r="P20" s="22"/>
      <c r="Q20" s="3"/>
    </row>
    <row r="21" spans="1:18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9"/>
      <c r="L21" s="39"/>
      <c r="M21" s="35"/>
      <c r="N21" s="2"/>
      <c r="O21" s="2"/>
      <c r="P21" s="31"/>
      <c r="Q21" s="2"/>
    </row>
    <row r="22" spans="1:18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"/>
      <c r="O22" s="3"/>
      <c r="P22" s="22"/>
      <c r="Q22" s="22"/>
      <c r="R22" s="32"/>
    </row>
    <row r="23" spans="1:18" x14ac:dyDescent="0.25">
      <c r="A23" s="35" t="s">
        <v>15</v>
      </c>
      <c r="B23" s="99">
        <v>2.08235754286187E-3</v>
      </c>
      <c r="C23" s="99"/>
      <c r="D23" s="41"/>
      <c r="E23" s="35"/>
      <c r="F23" s="41"/>
      <c r="G23" s="35"/>
      <c r="H23" s="38"/>
      <c r="I23" s="35"/>
      <c r="J23" s="35"/>
      <c r="K23" s="35"/>
      <c r="L23" s="35"/>
      <c r="M23" s="35"/>
      <c r="N23" s="2"/>
      <c r="O23" s="2"/>
      <c r="P23" s="2"/>
      <c r="Q23" s="2"/>
      <c r="R23" s="32"/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  <c r="Q24" s="2"/>
      <c r="R24" s="33"/>
    </row>
    <row r="25" spans="1:18" x14ac:dyDescent="0.25">
      <c r="A25" s="37" t="s">
        <v>16</v>
      </c>
      <c r="B25" s="37"/>
      <c r="C25" s="37"/>
      <c r="D25" s="37"/>
      <c r="E25" s="37"/>
      <c r="F25" s="37"/>
      <c r="G25" s="37"/>
      <c r="H25" s="37"/>
      <c r="I25" s="37"/>
      <c r="J25" s="37"/>
      <c r="K25" s="100">
        <v>2020.1780000000001</v>
      </c>
      <c r="L25" s="100"/>
      <c r="M25" s="40"/>
      <c r="N25" s="3"/>
      <c r="O25" s="3"/>
      <c r="P25" s="3"/>
      <c r="Q25" s="3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"/>
      <c r="O26" s="2"/>
      <c r="P26" s="2"/>
      <c r="Q26" s="2"/>
    </row>
    <row r="27" spans="1:18" x14ac:dyDescent="0.25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  <c r="Q27" s="2"/>
    </row>
    <row r="28" spans="1:18" x14ac:dyDescent="0.25">
      <c r="A28" s="34" t="s">
        <v>18</v>
      </c>
      <c r="B28" s="35"/>
      <c r="C28" s="35"/>
      <c r="D28" s="35"/>
      <c r="E28" s="42"/>
      <c r="F28" s="91">
        <v>0</v>
      </c>
      <c r="G28" s="91"/>
      <c r="H28" s="35"/>
      <c r="I28" s="35"/>
      <c r="J28" s="35"/>
      <c r="K28" s="35"/>
      <c r="L28" s="35"/>
      <c r="M28" s="35"/>
      <c r="N28" s="2"/>
      <c r="O28" s="2"/>
      <c r="P28" s="2"/>
      <c r="Q28" s="2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  <c r="Q29" s="2"/>
    </row>
    <row r="30" spans="1:18" x14ac:dyDescent="0.25">
      <c r="A30" s="34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  <c r="Q30" s="2"/>
    </row>
    <row r="31" spans="1:18" x14ac:dyDescent="0.25">
      <c r="A31" s="34" t="s">
        <v>20</v>
      </c>
      <c r="B31" s="35"/>
      <c r="C31" s="35"/>
      <c r="D31" s="42"/>
      <c r="E31" s="42"/>
      <c r="F31" s="90">
        <v>1054.9113749999997</v>
      </c>
      <c r="G31" s="90"/>
      <c r="H31" s="41"/>
      <c r="I31" s="35"/>
      <c r="J31" s="35"/>
      <c r="K31" s="35"/>
      <c r="L31" s="35"/>
      <c r="M31" s="35"/>
      <c r="N31" s="2"/>
      <c r="O31" s="2"/>
      <c r="P31" s="2"/>
      <c r="Q31" s="2"/>
    </row>
    <row r="32" spans="1:18" x14ac:dyDescent="0.25">
      <c r="A32" s="34" t="s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  <c r="Q32" s="2"/>
    </row>
    <row r="33" spans="1:17" x14ac:dyDescent="0.25">
      <c r="A33" s="35"/>
      <c r="B33" s="35"/>
      <c r="C33" s="35"/>
      <c r="D33" s="35"/>
      <c r="E33" s="35"/>
      <c r="F33" s="35"/>
      <c r="G33" s="34" t="s">
        <v>22</v>
      </c>
      <c r="H33" s="35"/>
      <c r="I33" s="35"/>
      <c r="J33" s="36"/>
      <c r="K33" s="35"/>
      <c r="L33" s="79">
        <v>3.2951230000000007</v>
      </c>
      <c r="M33" s="79"/>
      <c r="N33" s="2"/>
      <c r="O33" s="3"/>
      <c r="P33" s="3"/>
      <c r="Q33" s="2"/>
    </row>
    <row r="34" spans="1:17" x14ac:dyDescent="0.25">
      <c r="A34" s="35"/>
      <c r="B34" s="35"/>
      <c r="C34" s="35"/>
      <c r="D34" s="35"/>
      <c r="E34" s="35"/>
      <c r="F34" s="35"/>
      <c r="G34" s="34" t="s">
        <v>23</v>
      </c>
      <c r="H34" s="35"/>
      <c r="I34" s="35"/>
      <c r="J34" s="36"/>
      <c r="K34" s="35"/>
      <c r="L34" s="80">
        <v>425.06454699999978</v>
      </c>
      <c r="M34" s="80"/>
      <c r="N34" s="2"/>
      <c r="O34" s="3"/>
      <c r="P34" s="3"/>
      <c r="Q34" s="2"/>
    </row>
    <row r="35" spans="1:17" x14ac:dyDescent="0.25">
      <c r="A35" s="35"/>
      <c r="B35" s="35"/>
      <c r="C35" s="35"/>
      <c r="D35" s="35"/>
      <c r="E35" s="35"/>
      <c r="F35" s="35"/>
      <c r="G35" s="34" t="s">
        <v>24</v>
      </c>
      <c r="H35" s="35"/>
      <c r="I35" s="35"/>
      <c r="J35" s="36"/>
      <c r="K35" s="35"/>
      <c r="L35" s="80">
        <v>272.99539299999998</v>
      </c>
      <c r="M35" s="80"/>
      <c r="N35" s="2"/>
      <c r="O35" s="3"/>
      <c r="P35" s="3"/>
      <c r="Q35" s="2"/>
    </row>
    <row r="36" spans="1:17" x14ac:dyDescent="0.25">
      <c r="A36" s="35"/>
      <c r="B36" s="35"/>
      <c r="C36" s="35"/>
      <c r="D36" s="35"/>
      <c r="E36" s="35"/>
      <c r="F36" s="35"/>
      <c r="G36" s="34" t="s">
        <v>25</v>
      </c>
      <c r="H36" s="35"/>
      <c r="I36" s="35"/>
      <c r="J36" s="36"/>
      <c r="K36" s="35"/>
      <c r="L36" s="80">
        <v>53.702781999999999</v>
      </c>
      <c r="M36" s="80"/>
      <c r="N36" s="2"/>
      <c r="O36" s="3"/>
      <c r="P36" s="3"/>
      <c r="Q36" s="2"/>
    </row>
    <row r="37" spans="1:17" x14ac:dyDescent="0.25">
      <c r="A37" s="35"/>
      <c r="B37" s="35"/>
      <c r="C37" s="35"/>
      <c r="D37" s="35"/>
      <c r="E37" s="35"/>
      <c r="F37" s="35"/>
      <c r="G37" s="34" t="s">
        <v>26</v>
      </c>
      <c r="H37" s="35"/>
      <c r="I37" s="35"/>
      <c r="J37" s="36"/>
      <c r="K37" s="35"/>
      <c r="L37" s="80">
        <v>299.85353000000003</v>
      </c>
      <c r="M37" s="80"/>
      <c r="N37" s="2"/>
      <c r="O37" s="2"/>
      <c r="P37" s="2"/>
      <c r="Q37" s="2"/>
    </row>
    <row r="38" spans="1:1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  <c r="Q38" s="2"/>
    </row>
    <row r="39" spans="1:17" x14ac:dyDescent="0.25">
      <c r="A39" s="37" t="s">
        <v>27</v>
      </c>
      <c r="B39" s="37"/>
      <c r="C39" s="37"/>
      <c r="D39" s="37"/>
      <c r="E39" s="37"/>
      <c r="F39" s="37"/>
      <c r="G39" s="37"/>
      <c r="H39" s="37"/>
      <c r="I39" s="37"/>
      <c r="J39" s="87">
        <v>334.57</v>
      </c>
      <c r="K39" s="87"/>
      <c r="L39" s="37"/>
      <c r="M39" s="37"/>
      <c r="N39" s="3"/>
      <c r="O39" s="3"/>
      <c r="P39" s="3"/>
      <c r="Q39" s="3"/>
    </row>
    <row r="40" spans="1:1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  <c r="Q40" s="2"/>
    </row>
    <row r="41" spans="1:17" x14ac:dyDescent="0.25">
      <c r="A41" s="34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  <c r="Q41" s="2"/>
    </row>
    <row r="42" spans="1:17" x14ac:dyDescent="0.25">
      <c r="A42" s="40" t="s">
        <v>29</v>
      </c>
      <c r="B42" s="40"/>
      <c r="C42" s="91">
        <v>1653.2920000000001</v>
      </c>
      <c r="D42" s="91"/>
      <c r="E42" s="41"/>
      <c r="F42" s="40"/>
      <c r="G42" s="40"/>
      <c r="H42" s="40"/>
      <c r="I42" s="40"/>
      <c r="J42" s="40"/>
      <c r="K42" s="40"/>
      <c r="L42" s="40"/>
      <c r="M42" s="40"/>
      <c r="N42" s="4"/>
      <c r="O42" s="4"/>
      <c r="P42" s="4"/>
      <c r="Q42" s="6"/>
    </row>
    <row r="43" spans="1:17" x14ac:dyDescent="0.25">
      <c r="A43" s="34" t="s">
        <v>21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2"/>
      <c r="O43" s="2"/>
      <c r="P43" s="2"/>
      <c r="Q43" s="2"/>
    </row>
    <row r="44" spans="1:17" x14ac:dyDescent="0.25">
      <c r="A44" s="35"/>
      <c r="B44" s="35"/>
      <c r="C44" s="35"/>
      <c r="D44" s="35" t="s">
        <v>30</v>
      </c>
      <c r="E44" s="35"/>
      <c r="F44" s="35"/>
      <c r="G44" s="35"/>
      <c r="H44" s="35"/>
      <c r="I44" s="35"/>
      <c r="J44" s="35"/>
      <c r="K44" s="35"/>
      <c r="L44" s="66"/>
      <c r="M44" s="66"/>
      <c r="N44" s="2"/>
      <c r="O44" s="2"/>
      <c r="P44" s="2"/>
      <c r="Q44" s="2"/>
    </row>
    <row r="45" spans="1:17" x14ac:dyDescent="0.25">
      <c r="A45" s="35"/>
      <c r="B45" s="35"/>
      <c r="C45" s="35"/>
      <c r="D45" s="35"/>
      <c r="E45" s="35"/>
      <c r="F45" s="35"/>
      <c r="G45" s="35" t="s">
        <v>31</v>
      </c>
      <c r="H45" s="35"/>
      <c r="I45" s="35"/>
      <c r="J45" s="35"/>
      <c r="K45" s="35"/>
      <c r="L45" s="81">
        <v>390.95100000000002</v>
      </c>
      <c r="M45" s="81"/>
      <c r="N45" s="2"/>
      <c r="O45" s="2"/>
      <c r="P45" s="2"/>
      <c r="Q45" s="2"/>
    </row>
    <row r="46" spans="1:17" x14ac:dyDescent="0.25">
      <c r="A46" s="35"/>
      <c r="B46" s="35"/>
      <c r="C46" s="35"/>
      <c r="D46" s="35"/>
      <c r="E46" s="35"/>
      <c r="F46" s="35"/>
      <c r="G46" s="35" t="s">
        <v>32</v>
      </c>
      <c r="H46" s="35"/>
      <c r="I46" s="35"/>
      <c r="J46" s="35"/>
      <c r="K46" s="35"/>
      <c r="L46" s="78">
        <v>261.774</v>
      </c>
      <c r="M46" s="78"/>
      <c r="N46" s="2"/>
      <c r="O46" s="2"/>
      <c r="P46" s="2"/>
      <c r="Q46" s="2"/>
    </row>
    <row r="47" spans="1:17" x14ac:dyDescent="0.25">
      <c r="A47" s="35"/>
      <c r="B47" s="35"/>
      <c r="C47" s="35"/>
      <c r="D47" s="35"/>
      <c r="E47" s="35"/>
      <c r="F47" s="35"/>
      <c r="G47" s="35" t="s">
        <v>33</v>
      </c>
      <c r="H47" s="35"/>
      <c r="I47" s="35"/>
      <c r="J47" s="35"/>
      <c r="K47" s="35"/>
      <c r="L47" s="78">
        <v>207.934</v>
      </c>
      <c r="M47" s="78"/>
      <c r="N47" s="2"/>
      <c r="O47" s="2"/>
      <c r="P47" s="2"/>
      <c r="Q47" s="2"/>
    </row>
    <row r="48" spans="1:17" x14ac:dyDescent="0.25">
      <c r="A48" s="35"/>
      <c r="B48" s="35"/>
      <c r="C48" s="35"/>
      <c r="D48" s="35" t="s">
        <v>34</v>
      </c>
      <c r="E48" s="35"/>
      <c r="F48" s="35"/>
      <c r="G48" s="35"/>
      <c r="H48" s="35"/>
      <c r="I48" s="35"/>
      <c r="J48" s="35"/>
      <c r="K48" s="35"/>
      <c r="L48" s="68"/>
      <c r="M48" s="68"/>
      <c r="N48" s="2"/>
      <c r="O48" s="2"/>
      <c r="P48" s="2"/>
      <c r="Q48" s="2"/>
    </row>
    <row r="49" spans="1:17" x14ac:dyDescent="0.25">
      <c r="A49" s="35"/>
      <c r="B49" s="35"/>
      <c r="C49" s="35"/>
      <c r="D49" s="35"/>
      <c r="E49" s="35"/>
      <c r="F49" s="35"/>
      <c r="G49" s="35" t="s">
        <v>31</v>
      </c>
      <c r="H49" s="35"/>
      <c r="I49" s="35"/>
      <c r="J49" s="35"/>
      <c r="K49" s="35"/>
      <c r="L49" s="81">
        <v>362.55799999999999</v>
      </c>
      <c r="M49" s="81"/>
      <c r="N49" s="2"/>
      <c r="O49" s="2"/>
      <c r="P49" s="2"/>
      <c r="Q49" s="2"/>
    </row>
    <row r="50" spans="1:17" x14ac:dyDescent="0.25">
      <c r="A50" s="35"/>
      <c r="B50" s="35"/>
      <c r="C50" s="35"/>
      <c r="D50" s="35"/>
      <c r="E50" s="35"/>
      <c r="F50" s="35"/>
      <c r="G50" s="35" t="s">
        <v>33</v>
      </c>
      <c r="H50" s="35"/>
      <c r="I50" s="35"/>
      <c r="J50" s="35"/>
      <c r="K50" s="35"/>
      <c r="L50" s="78">
        <v>430.07499999999999</v>
      </c>
      <c r="M50" s="78"/>
      <c r="N50" s="2"/>
      <c r="O50" s="2"/>
      <c r="P50" s="2"/>
      <c r="Q50" s="2"/>
    </row>
    <row r="51" spans="1:1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"/>
      <c r="O51" s="2"/>
      <c r="P51" s="2"/>
      <c r="Q51" s="2"/>
    </row>
    <row r="52" spans="1:17" x14ac:dyDescent="0.25">
      <c r="A52" s="34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2"/>
      <c r="O52" s="2"/>
      <c r="P52" s="2"/>
      <c r="Q52" s="2"/>
    </row>
    <row r="53" spans="1:17" x14ac:dyDescent="0.25">
      <c r="A53" s="34" t="s">
        <v>36</v>
      </c>
      <c r="B53" s="35"/>
      <c r="C53" s="83">
        <v>1173847.0390000001</v>
      </c>
      <c r="D53" s="83"/>
      <c r="E53" s="35"/>
      <c r="F53" s="35"/>
      <c r="G53" s="35"/>
      <c r="H53" s="35"/>
      <c r="I53" s="35"/>
      <c r="J53" s="35"/>
      <c r="K53" s="35"/>
      <c r="L53" s="35"/>
      <c r="M53" s="35"/>
      <c r="N53" s="2"/>
      <c r="O53" s="2"/>
      <c r="P53" s="2"/>
      <c r="Q53" s="2"/>
    </row>
    <row r="54" spans="1:1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2"/>
      <c r="O54" s="2"/>
      <c r="P54" s="2"/>
      <c r="Q54" s="2"/>
    </row>
    <row r="55" spans="1:17" x14ac:dyDescent="0.25">
      <c r="A55" s="34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"/>
      <c r="O55" s="2"/>
      <c r="P55" s="2"/>
      <c r="Q55" s="2"/>
    </row>
    <row r="56" spans="1:17" x14ac:dyDescent="0.25">
      <c r="A56" s="34" t="s">
        <v>38</v>
      </c>
      <c r="B56" s="35"/>
      <c r="C56" s="92">
        <v>0</v>
      </c>
      <c r="D56" s="92"/>
      <c r="E56" s="35"/>
      <c r="F56" s="35"/>
      <c r="G56" s="35"/>
      <c r="H56" s="35"/>
      <c r="I56" s="35"/>
      <c r="J56" s="35"/>
      <c r="K56" s="35"/>
      <c r="L56" s="35"/>
      <c r="M56" s="35"/>
      <c r="N56" s="2"/>
      <c r="O56" s="2"/>
      <c r="P56" s="2"/>
      <c r="Q56" s="2"/>
    </row>
    <row r="57" spans="1:1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"/>
      <c r="O57" s="2"/>
      <c r="P57" s="2"/>
      <c r="Q57" s="2"/>
    </row>
    <row r="58" spans="1:17" x14ac:dyDescent="0.25">
      <c r="A58" s="34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2"/>
      <c r="O58" s="2"/>
      <c r="P58" s="2"/>
      <c r="Q58" s="2"/>
    </row>
    <row r="59" spans="1:17" x14ac:dyDescent="0.25">
      <c r="A59" s="34" t="s">
        <v>40</v>
      </c>
      <c r="B59" s="35"/>
      <c r="C59" s="42"/>
      <c r="D59" s="42"/>
      <c r="E59" s="83">
        <v>703660.79799999995</v>
      </c>
      <c r="F59" s="83"/>
      <c r="G59" s="35"/>
      <c r="H59" s="35"/>
      <c r="I59" s="35"/>
      <c r="J59" s="35"/>
      <c r="K59" s="35"/>
      <c r="L59" s="35"/>
      <c r="M59" s="35"/>
      <c r="N59" s="2"/>
      <c r="O59" s="2"/>
      <c r="P59" s="2"/>
      <c r="Q59" s="2"/>
    </row>
    <row r="60" spans="1:17" x14ac:dyDescent="0.25">
      <c r="A60" s="34" t="s">
        <v>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2"/>
      <c r="O60" s="2"/>
      <c r="P60" s="2"/>
      <c r="Q60" s="2"/>
    </row>
    <row r="61" spans="1:17" x14ac:dyDescent="0.25">
      <c r="A61" s="35"/>
      <c r="B61" s="35"/>
      <c r="C61" s="35"/>
      <c r="D61" s="35"/>
      <c r="E61" s="35"/>
      <c r="F61" s="35"/>
      <c r="G61" s="34" t="s">
        <v>41</v>
      </c>
      <c r="H61" s="35"/>
      <c r="I61" s="35"/>
      <c r="J61" s="35"/>
      <c r="K61" s="35"/>
      <c r="L61" s="91">
        <v>1653.2920000000001</v>
      </c>
      <c r="M61" s="91"/>
      <c r="N61" s="2"/>
      <c r="O61" s="2"/>
      <c r="P61" s="2"/>
      <c r="Q61" s="2"/>
    </row>
    <row r="62" spans="1:17" x14ac:dyDescent="0.25">
      <c r="A62" s="35"/>
      <c r="B62" s="35"/>
      <c r="C62" s="35"/>
      <c r="D62" s="35"/>
      <c r="E62" s="35"/>
      <c r="F62" s="35"/>
      <c r="G62" s="34" t="s">
        <v>42</v>
      </c>
      <c r="H62" s="35"/>
      <c r="I62" s="35"/>
      <c r="J62" s="35"/>
      <c r="K62" s="35"/>
      <c r="L62" s="82">
        <v>253766.23300000001</v>
      </c>
      <c r="M62" s="82"/>
      <c r="N62" s="2"/>
      <c r="O62" s="2"/>
      <c r="P62" s="2"/>
      <c r="Q62" s="2"/>
    </row>
    <row r="63" spans="1:17" x14ac:dyDescent="0.25">
      <c r="A63" s="35"/>
      <c r="B63" s="35"/>
      <c r="C63" s="35"/>
      <c r="D63" s="35"/>
      <c r="E63" s="35"/>
      <c r="F63" s="35"/>
      <c r="G63" s="34" t="s">
        <v>43</v>
      </c>
      <c r="H63" s="35"/>
      <c r="I63" s="35"/>
      <c r="J63" s="35"/>
      <c r="K63" s="35"/>
      <c r="L63" s="82">
        <v>180145.06299999999</v>
      </c>
      <c r="M63" s="82"/>
      <c r="N63" s="2"/>
      <c r="O63" s="2"/>
      <c r="P63" s="2"/>
      <c r="Q63" s="2"/>
    </row>
    <row r="64" spans="1:17" x14ac:dyDescent="0.25">
      <c r="A64" s="35"/>
      <c r="B64" s="35"/>
      <c r="C64" s="35"/>
      <c r="D64" s="35"/>
      <c r="E64" s="35"/>
      <c r="F64" s="35"/>
      <c r="G64" s="34" t="s">
        <v>44</v>
      </c>
      <c r="H64" s="35"/>
      <c r="I64" s="35"/>
      <c r="J64" s="35"/>
      <c r="K64" s="35"/>
      <c r="L64" s="82">
        <v>52469.714999999997</v>
      </c>
      <c r="M64" s="82"/>
      <c r="N64" s="2"/>
      <c r="O64" s="2"/>
      <c r="P64" s="2"/>
      <c r="Q64" s="2"/>
    </row>
    <row r="65" spans="1:17" x14ac:dyDescent="0.25">
      <c r="A65" s="35"/>
      <c r="B65" s="35"/>
      <c r="C65" s="35"/>
      <c r="D65" s="35"/>
      <c r="E65" s="35"/>
      <c r="F65" s="35"/>
      <c r="G65" s="34" t="s">
        <v>45</v>
      </c>
      <c r="H65" s="35"/>
      <c r="I65" s="35"/>
      <c r="J65" s="35"/>
      <c r="K65" s="35"/>
      <c r="L65" s="82">
        <v>215626.495</v>
      </c>
      <c r="M65" s="82"/>
      <c r="N65" s="2"/>
      <c r="O65" s="2"/>
      <c r="P65" s="2"/>
      <c r="Q65" s="2"/>
    </row>
    <row r="66" spans="1:17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2"/>
      <c r="O66" s="2"/>
      <c r="P66" s="2"/>
      <c r="Q66" s="2"/>
    </row>
    <row r="67" spans="1:17" x14ac:dyDescent="0.25">
      <c r="A67" s="34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"/>
      <c r="O67" s="2"/>
      <c r="P67" s="2"/>
      <c r="Q67" s="2"/>
    </row>
    <row r="68" spans="1:17" x14ac:dyDescent="0.25">
      <c r="A68" s="34" t="s">
        <v>47</v>
      </c>
      <c r="B68" s="35"/>
      <c r="C68" s="87">
        <v>167310</v>
      </c>
      <c r="D68" s="87"/>
      <c r="E68" s="35"/>
      <c r="F68" s="35"/>
      <c r="G68" s="35"/>
      <c r="H68" s="35"/>
      <c r="I68" s="35"/>
      <c r="J68" s="35"/>
      <c r="K68" s="35"/>
      <c r="L68" s="35"/>
      <c r="M68" s="35"/>
      <c r="N68" s="2"/>
      <c r="O68" s="2"/>
      <c r="P68" s="2"/>
      <c r="Q68" s="2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2"/>
      <c r="O69" s="2"/>
      <c r="P69" s="2"/>
      <c r="Q69" s="2"/>
    </row>
    <row r="70" spans="1:17" x14ac:dyDescent="0.25">
      <c r="A70" s="34" t="s">
        <v>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2"/>
      <c r="O70" s="2"/>
      <c r="P70" s="2"/>
      <c r="Q70" s="2"/>
    </row>
    <row r="71" spans="1:17" x14ac:dyDescent="0.25">
      <c r="A71" s="37" t="s">
        <v>49</v>
      </c>
      <c r="B71" s="37"/>
      <c r="C71" s="37"/>
      <c r="D71" s="37"/>
      <c r="E71" s="37"/>
      <c r="F71" s="67">
        <v>0</v>
      </c>
      <c r="G71" s="67"/>
      <c r="H71" s="37"/>
      <c r="I71" s="37"/>
      <c r="J71" s="37"/>
      <c r="K71" s="37"/>
      <c r="L71" s="38"/>
      <c r="M71" s="37"/>
      <c r="N71" s="3"/>
      <c r="O71" s="3"/>
      <c r="P71" s="3"/>
      <c r="Q71" s="3"/>
    </row>
    <row r="72" spans="1:17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9"/>
      <c r="G73" s="29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9"/>
      <c r="G74" s="29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9"/>
      <c r="G75" s="29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9"/>
      <c r="G76" s="29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106">
        <v>336.92</v>
      </c>
      <c r="C83" s="107"/>
      <c r="D83" s="107"/>
      <c r="E83" s="10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84">
        <v>3.38</v>
      </c>
      <c r="C84" s="85"/>
      <c r="D84" s="85"/>
      <c r="E84" s="8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 x14ac:dyDescent="0.25">
      <c r="A85" s="19" t="s">
        <v>57</v>
      </c>
      <c r="B85" s="75">
        <v>1.159</v>
      </c>
      <c r="C85" s="76"/>
      <c r="D85" s="76"/>
      <c r="E85" s="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75">
        <v>0.34200000000000003</v>
      </c>
      <c r="C86" s="76"/>
      <c r="D86" s="76"/>
      <c r="E86" s="77"/>
    </row>
    <row r="87" spans="1:17" ht="30.75" thickBot="1" x14ac:dyDescent="0.3">
      <c r="A87" s="61" t="s">
        <v>66</v>
      </c>
      <c r="B87" s="75">
        <v>1.879</v>
      </c>
      <c r="C87" s="76"/>
      <c r="D87" s="76"/>
      <c r="E87" s="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21">
        <f>B83+B84</f>
        <v>340.3</v>
      </c>
      <c r="C88" s="21">
        <f>B88</f>
        <v>340.3</v>
      </c>
      <c r="D88" s="21">
        <f>C88</f>
        <v>340.3</v>
      </c>
      <c r="E88" s="21">
        <f>D88</f>
        <v>340.3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67" zoomScale="80" zoomScaleNormal="80" workbookViewId="0">
      <selection activeCell="B83" sqref="B83:E86"/>
    </sheetView>
  </sheetViews>
  <sheetFormatPr defaultRowHeight="15" x14ac:dyDescent="0.25"/>
  <cols>
    <col min="1" max="1" width="15.85546875" customWidth="1"/>
    <col min="2" max="2" width="9.85546875" customWidth="1"/>
    <col min="3" max="3" width="13.57031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85546875" bestFit="1" customWidth="1"/>
  </cols>
  <sheetData>
    <row r="1" spans="1:18" ht="1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1"/>
      <c r="O1" s="1"/>
      <c r="P1" s="1"/>
      <c r="Q1" s="1"/>
    </row>
    <row r="2" spans="1:18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5">
        <v>42767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62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2"/>
      <c r="B6" s="102"/>
      <c r="C6" s="102"/>
      <c r="D6" s="102"/>
      <c r="E6" s="102"/>
      <c r="F6" s="102"/>
      <c r="G6" s="103" t="s">
        <v>2</v>
      </c>
      <c r="H6" s="104"/>
      <c r="I6" s="104"/>
      <c r="J6" s="105"/>
      <c r="L6" s="1"/>
      <c r="M6" s="1"/>
      <c r="N6" s="1"/>
      <c r="O6" s="1"/>
      <c r="P6" s="1"/>
      <c r="Q6" s="1"/>
    </row>
    <row r="7" spans="1:18" x14ac:dyDescent="0.25">
      <c r="A7" s="102"/>
      <c r="B7" s="102"/>
      <c r="C7" s="102"/>
      <c r="D7" s="102"/>
      <c r="E7" s="102"/>
      <c r="F7" s="102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0">
        <f>ROUND(($H$14+$H$14*0.0878*1.53+B87),2)</f>
        <v>2743.02</v>
      </c>
      <c r="H8" s="70">
        <f>ROUND(($H$14+$H$14*0.0878*1.53+C87),2)</f>
        <v>2743.02</v>
      </c>
      <c r="I8" s="70">
        <f>ROUND(($H$14+$H$14*0.0878*1.53+D87),2)</f>
        <v>2743.02</v>
      </c>
      <c r="J8" s="70">
        <f>ROUND(($H$14+$H$14*0.0878*1.53+E87),2)</f>
        <v>2743.02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4" t="s">
        <v>8</v>
      </c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2"/>
      <c r="O13" s="2"/>
      <c r="P13" s="2"/>
      <c r="Q13" s="2"/>
    </row>
    <row r="14" spans="1:18" x14ac:dyDescent="0.25">
      <c r="A14" s="37" t="s">
        <v>9</v>
      </c>
      <c r="B14" s="37"/>
      <c r="C14" s="37"/>
      <c r="D14" s="37"/>
      <c r="E14" s="37"/>
      <c r="F14" s="37"/>
      <c r="G14" s="37"/>
      <c r="H14" s="91">
        <v>2415.1999999999998</v>
      </c>
      <c r="I14" s="91"/>
      <c r="J14" s="37"/>
      <c r="K14" s="37"/>
      <c r="L14" s="38"/>
      <c r="M14" s="37"/>
      <c r="N14" s="3"/>
      <c r="O14" s="3"/>
      <c r="P14" s="3"/>
      <c r="Q14" s="3"/>
    </row>
    <row r="15" spans="1:18" x14ac:dyDescent="0.25">
      <c r="A15" s="35" t="s">
        <v>10</v>
      </c>
      <c r="B15" s="35"/>
      <c r="C15" s="35"/>
      <c r="D15" s="35"/>
      <c r="E15" s="35"/>
      <c r="F15" s="35"/>
      <c r="G15" s="36"/>
      <c r="H15" s="35"/>
      <c r="I15" s="35"/>
      <c r="J15" s="35"/>
      <c r="K15" s="35"/>
      <c r="L15" s="35"/>
      <c r="M15" s="35"/>
      <c r="N15" s="2"/>
      <c r="O15" s="2"/>
      <c r="P15" s="2"/>
      <c r="Q15" s="2"/>
    </row>
    <row r="16" spans="1:18" x14ac:dyDescent="0.25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"/>
      <c r="O16" s="2"/>
      <c r="P16" s="2"/>
      <c r="Q16" s="2"/>
    </row>
    <row r="17" spans="1:18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"/>
      <c r="O17" s="2"/>
      <c r="P17" s="2"/>
      <c r="Q17" s="2"/>
    </row>
    <row r="18" spans="1:18" x14ac:dyDescent="0.25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98" t="s">
        <v>68</v>
      </c>
      <c r="L18" s="98"/>
      <c r="M18" s="72"/>
      <c r="N18" s="3"/>
      <c r="O18" s="3"/>
      <c r="P18" s="3"/>
      <c r="Q18" s="3"/>
    </row>
    <row r="19" spans="1:18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5"/>
      <c r="N19" s="2"/>
      <c r="O19" s="2"/>
      <c r="P19" s="17"/>
      <c r="Q19" s="2"/>
    </row>
    <row r="20" spans="1:18" x14ac:dyDescent="0.25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40"/>
      <c r="K20" s="91" t="s">
        <v>69</v>
      </c>
      <c r="L20" s="91"/>
      <c r="M20" s="73"/>
      <c r="N20" s="3"/>
      <c r="O20" s="3"/>
      <c r="P20" s="22"/>
      <c r="Q20" s="3"/>
    </row>
    <row r="21" spans="1:18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9"/>
      <c r="L21" s="39"/>
      <c r="M21" s="35"/>
      <c r="N21" s="2"/>
      <c r="O21" s="2"/>
      <c r="P21" s="31"/>
      <c r="Q21" s="2"/>
    </row>
    <row r="22" spans="1:18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"/>
      <c r="O22" s="3"/>
      <c r="P22" s="22"/>
      <c r="Q22" s="22"/>
      <c r="R22" s="32"/>
    </row>
    <row r="23" spans="1:18" x14ac:dyDescent="0.25">
      <c r="A23" s="35" t="s">
        <v>15</v>
      </c>
      <c r="B23" s="99">
        <v>2.08235754286187E-3</v>
      </c>
      <c r="C23" s="99"/>
      <c r="D23" s="41"/>
      <c r="E23" s="35"/>
      <c r="F23" s="41"/>
      <c r="G23" s="35"/>
      <c r="H23" s="38"/>
      <c r="I23" s="35"/>
      <c r="J23" s="35"/>
      <c r="K23" s="35"/>
      <c r="L23" s="35"/>
      <c r="M23" s="35"/>
      <c r="N23" s="2"/>
      <c r="O23" s="2"/>
      <c r="P23" s="2"/>
      <c r="Q23" s="2"/>
      <c r="R23" s="32"/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  <c r="Q24" s="2"/>
      <c r="R24" s="33"/>
    </row>
    <row r="25" spans="1:18" x14ac:dyDescent="0.25">
      <c r="A25" s="37" t="s">
        <v>16</v>
      </c>
      <c r="B25" s="37"/>
      <c r="C25" s="37"/>
      <c r="D25" s="37"/>
      <c r="E25" s="37"/>
      <c r="F25" s="37"/>
      <c r="G25" s="37"/>
      <c r="H25" s="37"/>
      <c r="I25" s="37"/>
      <c r="J25" s="37"/>
      <c r="K25" s="100">
        <v>2020.1780000000001</v>
      </c>
      <c r="L25" s="100"/>
      <c r="M25" s="40"/>
      <c r="N25" s="3"/>
      <c r="O25" s="22"/>
      <c r="P25" s="3"/>
      <c r="Q25" s="3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"/>
      <c r="O26" s="17"/>
      <c r="P26" s="2"/>
      <c r="Q26" s="2"/>
    </row>
    <row r="27" spans="1:18" x14ac:dyDescent="0.25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  <c r="Q27" s="2"/>
    </row>
    <row r="28" spans="1:18" x14ac:dyDescent="0.25">
      <c r="A28" s="34" t="s">
        <v>18</v>
      </c>
      <c r="B28" s="35"/>
      <c r="C28" s="35"/>
      <c r="D28" s="35"/>
      <c r="E28" s="42"/>
      <c r="F28" s="91">
        <v>0</v>
      </c>
      <c r="G28" s="91"/>
      <c r="H28" s="35"/>
      <c r="I28" s="35"/>
      <c r="J28" s="35"/>
      <c r="K28" s="35"/>
      <c r="L28" s="35"/>
      <c r="M28" s="35"/>
      <c r="N28" s="2"/>
      <c r="O28" s="2"/>
      <c r="P28" s="2"/>
      <c r="Q28" s="2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  <c r="Q29" s="2"/>
    </row>
    <row r="30" spans="1:18" x14ac:dyDescent="0.25">
      <c r="A30" s="34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  <c r="Q30" s="2"/>
    </row>
    <row r="31" spans="1:18" x14ac:dyDescent="0.25">
      <c r="A31" s="34" t="s">
        <v>20</v>
      </c>
      <c r="B31" s="35"/>
      <c r="C31" s="35"/>
      <c r="D31" s="42"/>
      <c r="E31" s="42"/>
      <c r="F31" s="90">
        <v>1054.9113749999997</v>
      </c>
      <c r="G31" s="90"/>
      <c r="H31" s="41"/>
      <c r="I31" s="35"/>
      <c r="J31" s="35"/>
      <c r="K31" s="35"/>
      <c r="L31" s="35"/>
      <c r="M31" s="35"/>
      <c r="N31" s="2"/>
      <c r="O31" s="2"/>
      <c r="P31" s="2"/>
      <c r="Q31" s="2"/>
    </row>
    <row r="32" spans="1:18" x14ac:dyDescent="0.25">
      <c r="A32" s="34" t="s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  <c r="Q32" s="2"/>
    </row>
    <row r="33" spans="1:17" x14ac:dyDescent="0.25">
      <c r="A33" s="35"/>
      <c r="B33" s="35"/>
      <c r="C33" s="35"/>
      <c r="D33" s="35"/>
      <c r="E33" s="35"/>
      <c r="F33" s="35"/>
      <c r="G33" s="34" t="s">
        <v>22</v>
      </c>
      <c r="H33" s="35"/>
      <c r="I33" s="35"/>
      <c r="J33" s="36"/>
      <c r="K33" s="35"/>
      <c r="L33" s="79">
        <v>3.2951230000000007</v>
      </c>
      <c r="M33" s="79"/>
      <c r="N33" s="2"/>
      <c r="O33" s="3"/>
      <c r="P33" s="3"/>
      <c r="Q33" s="2"/>
    </row>
    <row r="34" spans="1:17" x14ac:dyDescent="0.25">
      <c r="A34" s="35"/>
      <c r="B34" s="35"/>
      <c r="C34" s="35"/>
      <c r="D34" s="35"/>
      <c r="E34" s="35"/>
      <c r="F34" s="35"/>
      <c r="G34" s="34" t="s">
        <v>23</v>
      </c>
      <c r="H34" s="35"/>
      <c r="I34" s="35"/>
      <c r="J34" s="36"/>
      <c r="K34" s="35"/>
      <c r="L34" s="80">
        <v>425.06454699999978</v>
      </c>
      <c r="M34" s="80"/>
      <c r="N34" s="2"/>
      <c r="O34" s="3"/>
      <c r="P34" s="3"/>
      <c r="Q34" s="2"/>
    </row>
    <row r="35" spans="1:17" x14ac:dyDescent="0.25">
      <c r="A35" s="35"/>
      <c r="B35" s="35"/>
      <c r="C35" s="35"/>
      <c r="D35" s="35"/>
      <c r="E35" s="35"/>
      <c r="F35" s="35"/>
      <c r="G35" s="34" t="s">
        <v>24</v>
      </c>
      <c r="H35" s="35"/>
      <c r="I35" s="35"/>
      <c r="J35" s="36"/>
      <c r="K35" s="35"/>
      <c r="L35" s="80">
        <v>272.99539299999998</v>
      </c>
      <c r="M35" s="80"/>
      <c r="N35" s="2"/>
      <c r="O35" s="3"/>
      <c r="P35" s="3"/>
      <c r="Q35" s="2"/>
    </row>
    <row r="36" spans="1:17" x14ac:dyDescent="0.25">
      <c r="A36" s="35"/>
      <c r="B36" s="35"/>
      <c r="C36" s="35"/>
      <c r="D36" s="35"/>
      <c r="E36" s="35"/>
      <c r="F36" s="35"/>
      <c r="G36" s="34" t="s">
        <v>25</v>
      </c>
      <c r="H36" s="35"/>
      <c r="I36" s="35"/>
      <c r="J36" s="36"/>
      <c r="K36" s="35"/>
      <c r="L36" s="80">
        <v>53.702781999999999</v>
      </c>
      <c r="M36" s="80"/>
      <c r="N36" s="2"/>
      <c r="O36" s="3"/>
      <c r="P36" s="3"/>
      <c r="Q36" s="2"/>
    </row>
    <row r="37" spans="1:17" x14ac:dyDescent="0.25">
      <c r="A37" s="35"/>
      <c r="B37" s="35"/>
      <c r="C37" s="35"/>
      <c r="D37" s="35"/>
      <c r="E37" s="35"/>
      <c r="F37" s="35"/>
      <c r="G37" s="34" t="s">
        <v>26</v>
      </c>
      <c r="H37" s="35"/>
      <c r="I37" s="35"/>
      <c r="J37" s="36"/>
      <c r="K37" s="35"/>
      <c r="L37" s="80">
        <v>299.85353000000003</v>
      </c>
      <c r="M37" s="80"/>
      <c r="N37" s="2"/>
      <c r="O37" s="2"/>
      <c r="P37" s="2"/>
      <c r="Q37" s="2"/>
    </row>
    <row r="38" spans="1:1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  <c r="Q38" s="2"/>
    </row>
    <row r="39" spans="1:17" x14ac:dyDescent="0.25">
      <c r="A39" s="37" t="s">
        <v>27</v>
      </c>
      <c r="B39" s="37"/>
      <c r="C39" s="37"/>
      <c r="D39" s="37"/>
      <c r="E39" s="37"/>
      <c r="F39" s="37"/>
      <c r="G39" s="37"/>
      <c r="H39" s="37"/>
      <c r="I39" s="37"/>
      <c r="J39" s="87">
        <v>334.57</v>
      </c>
      <c r="K39" s="87"/>
      <c r="L39" s="37"/>
      <c r="M39" s="37"/>
      <c r="N39" s="3"/>
      <c r="O39" s="3"/>
      <c r="P39" s="3"/>
      <c r="Q39" s="3"/>
    </row>
    <row r="40" spans="1:1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  <c r="Q40" s="2"/>
    </row>
    <row r="41" spans="1:17" x14ac:dyDescent="0.25">
      <c r="A41" s="34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  <c r="Q41" s="2"/>
    </row>
    <row r="42" spans="1:17" x14ac:dyDescent="0.25">
      <c r="A42" s="40" t="s">
        <v>29</v>
      </c>
      <c r="B42" s="40"/>
      <c r="C42" s="91">
        <v>1653.2920000000001</v>
      </c>
      <c r="D42" s="91"/>
      <c r="E42" s="41"/>
      <c r="F42" s="40"/>
      <c r="G42" s="40"/>
      <c r="H42" s="40"/>
      <c r="I42" s="40"/>
      <c r="J42" s="40"/>
      <c r="K42" s="40"/>
      <c r="L42" s="40"/>
      <c r="M42" s="40"/>
      <c r="N42" s="4"/>
      <c r="O42" s="4"/>
      <c r="P42" s="4"/>
      <c r="Q42" s="6"/>
    </row>
    <row r="43" spans="1:17" x14ac:dyDescent="0.25">
      <c r="A43" s="34" t="s">
        <v>21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2"/>
      <c r="O43" s="2"/>
      <c r="P43" s="2"/>
      <c r="Q43" s="2"/>
    </row>
    <row r="44" spans="1:17" x14ac:dyDescent="0.25">
      <c r="A44" s="35"/>
      <c r="B44" s="35"/>
      <c r="C44" s="35"/>
      <c r="D44" s="35" t="s">
        <v>30</v>
      </c>
      <c r="E44" s="35"/>
      <c r="F44" s="35"/>
      <c r="G44" s="35"/>
      <c r="H44" s="35"/>
      <c r="I44" s="35"/>
      <c r="J44" s="35"/>
      <c r="K44" s="35"/>
      <c r="L44" s="66"/>
      <c r="M44" s="66"/>
      <c r="N44" s="2"/>
      <c r="O44" s="2"/>
      <c r="P44" s="2"/>
      <c r="Q44" s="2"/>
    </row>
    <row r="45" spans="1:17" x14ac:dyDescent="0.25">
      <c r="A45" s="35"/>
      <c r="B45" s="35"/>
      <c r="C45" s="35"/>
      <c r="D45" s="35"/>
      <c r="E45" s="35"/>
      <c r="F45" s="35"/>
      <c r="G45" s="35" t="s">
        <v>31</v>
      </c>
      <c r="H45" s="35"/>
      <c r="I45" s="35"/>
      <c r="J45" s="35"/>
      <c r="K45" s="35"/>
      <c r="L45" s="81">
        <v>390.95100000000002</v>
      </c>
      <c r="M45" s="81"/>
      <c r="N45" s="2"/>
      <c r="O45" s="2"/>
      <c r="P45" s="2"/>
      <c r="Q45" s="2"/>
    </row>
    <row r="46" spans="1:17" x14ac:dyDescent="0.25">
      <c r="A46" s="35"/>
      <c r="B46" s="35"/>
      <c r="C46" s="35"/>
      <c r="D46" s="35"/>
      <c r="E46" s="35"/>
      <c r="F46" s="35"/>
      <c r="G46" s="35" t="s">
        <v>32</v>
      </c>
      <c r="H46" s="35"/>
      <c r="I46" s="35"/>
      <c r="J46" s="35"/>
      <c r="K46" s="35"/>
      <c r="L46" s="78">
        <v>261.774</v>
      </c>
      <c r="M46" s="78"/>
      <c r="N46" s="2"/>
      <c r="O46" s="2"/>
      <c r="P46" s="2"/>
      <c r="Q46" s="2"/>
    </row>
    <row r="47" spans="1:17" x14ac:dyDescent="0.25">
      <c r="A47" s="35"/>
      <c r="B47" s="35"/>
      <c r="C47" s="35"/>
      <c r="D47" s="35"/>
      <c r="E47" s="35"/>
      <c r="F47" s="35"/>
      <c r="G47" s="35" t="s">
        <v>33</v>
      </c>
      <c r="H47" s="35"/>
      <c r="I47" s="35"/>
      <c r="J47" s="35"/>
      <c r="K47" s="35"/>
      <c r="L47" s="78">
        <v>207.934</v>
      </c>
      <c r="M47" s="78"/>
      <c r="N47" s="2"/>
      <c r="O47" s="2"/>
      <c r="P47" s="2"/>
      <c r="Q47" s="2"/>
    </row>
    <row r="48" spans="1:17" x14ac:dyDescent="0.25">
      <c r="A48" s="35"/>
      <c r="B48" s="35"/>
      <c r="C48" s="35"/>
      <c r="D48" s="35" t="s">
        <v>34</v>
      </c>
      <c r="E48" s="35"/>
      <c r="F48" s="35"/>
      <c r="G48" s="35"/>
      <c r="H48" s="35"/>
      <c r="I48" s="35"/>
      <c r="J48" s="35"/>
      <c r="K48" s="35"/>
      <c r="L48" s="68"/>
      <c r="M48" s="68"/>
      <c r="N48" s="2"/>
      <c r="O48" s="2"/>
      <c r="P48" s="2"/>
      <c r="Q48" s="2"/>
    </row>
    <row r="49" spans="1:17" x14ac:dyDescent="0.25">
      <c r="A49" s="35"/>
      <c r="B49" s="35"/>
      <c r="C49" s="35"/>
      <c r="D49" s="35"/>
      <c r="E49" s="35"/>
      <c r="F49" s="35"/>
      <c r="G49" s="35" t="s">
        <v>31</v>
      </c>
      <c r="H49" s="35"/>
      <c r="I49" s="35"/>
      <c r="J49" s="35"/>
      <c r="K49" s="35"/>
      <c r="L49" s="81">
        <v>362.55799999999999</v>
      </c>
      <c r="M49" s="81"/>
      <c r="N49" s="2"/>
      <c r="O49" s="2"/>
      <c r="P49" s="2"/>
      <c r="Q49" s="2"/>
    </row>
    <row r="50" spans="1:17" x14ac:dyDescent="0.25">
      <c r="A50" s="35"/>
      <c r="B50" s="35"/>
      <c r="C50" s="35"/>
      <c r="D50" s="35"/>
      <c r="E50" s="35"/>
      <c r="F50" s="35"/>
      <c r="G50" s="35" t="s">
        <v>33</v>
      </c>
      <c r="H50" s="35"/>
      <c r="I50" s="35"/>
      <c r="J50" s="35"/>
      <c r="K50" s="35"/>
      <c r="L50" s="78">
        <v>430.07499999999999</v>
      </c>
      <c r="M50" s="78"/>
      <c r="N50" s="2"/>
      <c r="O50" s="2"/>
      <c r="P50" s="2"/>
      <c r="Q50" s="2"/>
    </row>
    <row r="51" spans="1:1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"/>
      <c r="O51" s="2"/>
      <c r="P51" s="2"/>
      <c r="Q51" s="2"/>
    </row>
    <row r="52" spans="1:17" x14ac:dyDescent="0.25">
      <c r="A52" s="34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2"/>
      <c r="O52" s="2"/>
      <c r="P52" s="2"/>
      <c r="Q52" s="2"/>
    </row>
    <row r="53" spans="1:17" x14ac:dyDescent="0.25">
      <c r="A53" s="34" t="s">
        <v>36</v>
      </c>
      <c r="B53" s="35"/>
      <c r="C53" s="83">
        <v>1173847.0390000001</v>
      </c>
      <c r="D53" s="83"/>
      <c r="E53" s="35"/>
      <c r="F53" s="35"/>
      <c r="G53" s="35"/>
      <c r="H53" s="35"/>
      <c r="I53" s="35"/>
      <c r="J53" s="35"/>
      <c r="K53" s="35"/>
      <c r="L53" s="35"/>
      <c r="M53" s="35"/>
      <c r="N53" s="2"/>
      <c r="O53" s="2"/>
      <c r="P53" s="2"/>
      <c r="Q53" s="2"/>
    </row>
    <row r="54" spans="1:1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2"/>
      <c r="O54" s="2"/>
      <c r="P54" s="2"/>
      <c r="Q54" s="2"/>
    </row>
    <row r="55" spans="1:17" x14ac:dyDescent="0.25">
      <c r="A55" s="34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"/>
      <c r="O55" s="2"/>
      <c r="P55" s="2"/>
      <c r="Q55" s="2"/>
    </row>
    <row r="56" spans="1:17" x14ac:dyDescent="0.25">
      <c r="A56" s="34" t="s">
        <v>38</v>
      </c>
      <c r="B56" s="35"/>
      <c r="C56" s="92">
        <v>0</v>
      </c>
      <c r="D56" s="92"/>
      <c r="E56" s="35"/>
      <c r="F56" s="35"/>
      <c r="G56" s="35"/>
      <c r="H56" s="35"/>
      <c r="I56" s="35"/>
      <c r="J56" s="35"/>
      <c r="K56" s="35"/>
      <c r="L56" s="35"/>
      <c r="M56" s="35"/>
      <c r="N56" s="2"/>
      <c r="O56" s="2"/>
      <c r="P56" s="2"/>
      <c r="Q56" s="2"/>
    </row>
    <row r="57" spans="1:1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"/>
      <c r="O57" s="2"/>
      <c r="P57" s="2"/>
      <c r="Q57" s="2"/>
    </row>
    <row r="58" spans="1:17" x14ac:dyDescent="0.25">
      <c r="A58" s="34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2"/>
      <c r="O58" s="2"/>
      <c r="P58" s="2"/>
      <c r="Q58" s="2"/>
    </row>
    <row r="59" spans="1:17" x14ac:dyDescent="0.25">
      <c r="A59" s="34" t="s">
        <v>40</v>
      </c>
      <c r="B59" s="35"/>
      <c r="C59" s="42"/>
      <c r="D59" s="42"/>
      <c r="E59" s="83">
        <v>703660.79799999995</v>
      </c>
      <c r="F59" s="83"/>
      <c r="G59" s="35"/>
      <c r="H59" s="35"/>
      <c r="I59" s="35"/>
      <c r="J59" s="35"/>
      <c r="K59" s="35"/>
      <c r="L59" s="35"/>
      <c r="M59" s="35"/>
      <c r="N59" s="2"/>
      <c r="O59" s="2"/>
      <c r="P59" s="2"/>
      <c r="Q59" s="2"/>
    </row>
    <row r="60" spans="1:17" x14ac:dyDescent="0.25">
      <c r="A60" s="34" t="s">
        <v>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2"/>
      <c r="O60" s="2"/>
      <c r="P60" s="2"/>
      <c r="Q60" s="2"/>
    </row>
    <row r="61" spans="1:17" x14ac:dyDescent="0.25">
      <c r="A61" s="35"/>
      <c r="B61" s="35"/>
      <c r="C61" s="35"/>
      <c r="D61" s="35"/>
      <c r="E61" s="35"/>
      <c r="F61" s="35"/>
      <c r="G61" s="34" t="s">
        <v>41</v>
      </c>
      <c r="H61" s="35"/>
      <c r="I61" s="35"/>
      <c r="J61" s="35"/>
      <c r="K61" s="35"/>
      <c r="L61" s="91">
        <v>1653.2920000000001</v>
      </c>
      <c r="M61" s="91"/>
      <c r="N61" s="2"/>
      <c r="O61" s="2"/>
      <c r="P61" s="2"/>
      <c r="Q61" s="2"/>
    </row>
    <row r="62" spans="1:17" x14ac:dyDescent="0.25">
      <c r="A62" s="35"/>
      <c r="B62" s="35"/>
      <c r="C62" s="35"/>
      <c r="D62" s="35"/>
      <c r="E62" s="35"/>
      <c r="F62" s="35"/>
      <c r="G62" s="34" t="s">
        <v>42</v>
      </c>
      <c r="H62" s="35"/>
      <c r="I62" s="35"/>
      <c r="J62" s="35"/>
      <c r="K62" s="35"/>
      <c r="L62" s="82">
        <v>253766.23300000001</v>
      </c>
      <c r="M62" s="82"/>
      <c r="N62" s="2"/>
      <c r="O62" s="2"/>
      <c r="P62" s="2"/>
      <c r="Q62" s="2"/>
    </row>
    <row r="63" spans="1:17" x14ac:dyDescent="0.25">
      <c r="A63" s="35"/>
      <c r="B63" s="35"/>
      <c r="C63" s="35"/>
      <c r="D63" s="35"/>
      <c r="E63" s="35"/>
      <c r="F63" s="35"/>
      <c r="G63" s="34" t="s">
        <v>43</v>
      </c>
      <c r="H63" s="35"/>
      <c r="I63" s="35"/>
      <c r="J63" s="35"/>
      <c r="K63" s="35"/>
      <c r="L63" s="82">
        <v>180145.06299999999</v>
      </c>
      <c r="M63" s="82"/>
      <c r="N63" s="2"/>
      <c r="O63" s="2"/>
      <c r="P63" s="2"/>
      <c r="Q63" s="2"/>
    </row>
    <row r="64" spans="1:17" x14ac:dyDescent="0.25">
      <c r="A64" s="35"/>
      <c r="B64" s="35"/>
      <c r="C64" s="35"/>
      <c r="D64" s="35"/>
      <c r="E64" s="35"/>
      <c r="F64" s="35"/>
      <c r="G64" s="34" t="s">
        <v>44</v>
      </c>
      <c r="H64" s="35"/>
      <c r="I64" s="35"/>
      <c r="J64" s="35"/>
      <c r="K64" s="35"/>
      <c r="L64" s="82">
        <v>52469.714999999997</v>
      </c>
      <c r="M64" s="82"/>
      <c r="N64" s="2"/>
      <c r="O64" s="2"/>
      <c r="P64" s="2"/>
      <c r="Q64" s="2"/>
    </row>
    <row r="65" spans="1:17" x14ac:dyDescent="0.25">
      <c r="A65" s="35"/>
      <c r="B65" s="35"/>
      <c r="C65" s="35"/>
      <c r="D65" s="35"/>
      <c r="E65" s="35"/>
      <c r="F65" s="35"/>
      <c r="G65" s="34" t="s">
        <v>45</v>
      </c>
      <c r="H65" s="35"/>
      <c r="I65" s="35"/>
      <c r="J65" s="35"/>
      <c r="K65" s="35"/>
      <c r="L65" s="82">
        <v>215626.495</v>
      </c>
      <c r="M65" s="82"/>
      <c r="N65" s="2"/>
      <c r="O65" s="2"/>
      <c r="P65" s="2"/>
      <c r="Q65" s="2"/>
    </row>
    <row r="66" spans="1:17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2"/>
      <c r="O66" s="2"/>
      <c r="P66" s="2"/>
      <c r="Q66" s="2"/>
    </row>
    <row r="67" spans="1:17" x14ac:dyDescent="0.25">
      <c r="A67" s="34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"/>
      <c r="O67" s="2"/>
      <c r="P67" s="2"/>
      <c r="Q67" s="2"/>
    </row>
    <row r="68" spans="1:17" x14ac:dyDescent="0.25">
      <c r="A68" s="34" t="s">
        <v>47</v>
      </c>
      <c r="B68" s="35"/>
      <c r="C68" s="87">
        <v>167310</v>
      </c>
      <c r="D68" s="87"/>
      <c r="E68" s="35"/>
      <c r="F68" s="35"/>
      <c r="G68" s="35"/>
      <c r="H68" s="35"/>
      <c r="I68" s="35"/>
      <c r="J68" s="35"/>
      <c r="K68" s="35"/>
      <c r="L68" s="35"/>
      <c r="M68" s="35"/>
      <c r="N68" s="2"/>
      <c r="O68" s="2"/>
      <c r="P68" s="2"/>
      <c r="Q68" s="2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2"/>
      <c r="O69" s="2"/>
      <c r="P69" s="2"/>
      <c r="Q69" s="2"/>
    </row>
    <row r="70" spans="1:17" x14ac:dyDescent="0.25">
      <c r="A70" s="34" t="s">
        <v>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2"/>
      <c r="O70" s="2"/>
      <c r="P70" s="2"/>
      <c r="Q70" s="2"/>
    </row>
    <row r="71" spans="1:17" x14ac:dyDescent="0.25">
      <c r="A71" s="37" t="s">
        <v>49</v>
      </c>
      <c r="B71" s="37"/>
      <c r="C71" s="37"/>
      <c r="D71" s="37"/>
      <c r="E71" s="37"/>
      <c r="F71" s="67">
        <v>0</v>
      </c>
      <c r="G71" s="67"/>
      <c r="H71" s="37"/>
      <c r="I71" s="37"/>
      <c r="J71" s="37"/>
      <c r="K71" s="37"/>
      <c r="L71" s="38"/>
      <c r="M71" s="37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109" t="s">
        <v>67</v>
      </c>
      <c r="B73" s="110"/>
      <c r="C73" s="110"/>
      <c r="D73" s="110"/>
      <c r="E73" s="110"/>
      <c r="F73" s="29"/>
      <c r="G73" s="29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110"/>
      <c r="B74" s="110"/>
      <c r="C74" s="110"/>
      <c r="D74" s="110"/>
      <c r="E74" s="110"/>
      <c r="F74" s="29"/>
      <c r="G74" s="29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110"/>
      <c r="B75" s="110"/>
      <c r="C75" s="110"/>
      <c r="D75" s="110"/>
      <c r="E75" s="110"/>
      <c r="F75" s="29"/>
      <c r="G75" s="29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110"/>
      <c r="B76" s="110"/>
      <c r="C76" s="110"/>
      <c r="D76" s="110"/>
      <c r="E76" s="110"/>
      <c r="F76" s="29"/>
      <c r="G76" s="29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9"/>
      <c r="G77" s="29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63</v>
      </c>
      <c r="B83" s="84">
        <v>3.38</v>
      </c>
      <c r="C83" s="85"/>
      <c r="D83" s="85"/>
      <c r="E83" s="8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57</v>
      </c>
      <c r="B84" s="75">
        <v>1.159</v>
      </c>
      <c r="C84" s="76"/>
      <c r="D84" s="76"/>
      <c r="E84" s="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58</v>
      </c>
      <c r="B85" s="75">
        <v>0.34200000000000003</v>
      </c>
      <c r="C85" s="76"/>
      <c r="D85" s="76"/>
      <c r="E85" s="77"/>
    </row>
    <row r="86" spans="1:17" ht="30.75" thickBot="1" x14ac:dyDescent="0.3">
      <c r="A86" s="61" t="s">
        <v>66</v>
      </c>
      <c r="B86" s="75">
        <v>1.879</v>
      </c>
      <c r="C86" s="76"/>
      <c r="D86" s="76"/>
      <c r="E86" s="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0" t="s">
        <v>52</v>
      </c>
      <c r="B87" s="21">
        <f>B83</f>
        <v>3.38</v>
      </c>
      <c r="C87" s="21">
        <f>B83</f>
        <v>3.38</v>
      </c>
      <c r="D87" s="21">
        <f>B83</f>
        <v>3.38</v>
      </c>
      <c r="E87" s="21">
        <f>B83</f>
        <v>3.38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73:E76"/>
    <mergeCell ref="B83:E83"/>
    <mergeCell ref="B84:E84"/>
    <mergeCell ref="B85:E85"/>
    <mergeCell ref="B86:E86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H14:I14"/>
    <mergeCell ref="K18:L18"/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2015-09-15T06:45:03Z</cp:lastPrinted>
  <dcterms:created xsi:type="dcterms:W3CDTF">2012-06-18T12:12:35Z</dcterms:created>
  <dcterms:modified xsi:type="dcterms:W3CDTF">2017-03-15T06:22:44Z</dcterms:modified>
</cp:coreProperties>
</file>