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6\01 январь\Сбытовые\"/>
    </mc:Choice>
  </mc:AlternateContent>
  <bookViews>
    <workbookView xWindow="120" yWindow="105" windowWidth="19020" windowHeight="11640" activeTab="1"/>
  </bookViews>
  <sheets>
    <sheet name="сети РСК" sheetId="1" r:id="rId1"/>
    <sheet name="по договорам купли-продажи" sheetId="7" r:id="rId2"/>
    <sheet name="для РСК" sheetId="9" r:id="rId3"/>
  </sheets>
  <externalReferences>
    <externalReference r:id="rId4"/>
    <externalReference r:id="rId5"/>
  </externalReferences>
  <calcPr calcId="152511" calcOnSave="0"/>
</workbook>
</file>

<file path=xl/calcChain.xml><?xml version="1.0" encoding="utf-8"?>
<calcChain xmlns="http://schemas.openxmlformats.org/spreadsheetml/2006/main">
  <c r="G10" i="1" l="1"/>
  <c r="G15" i="9"/>
  <c r="G11" i="1"/>
  <c r="J8" i="9" l="1"/>
  <c r="I8" i="9"/>
  <c r="H8" i="9"/>
  <c r="G8" i="9"/>
  <c r="G8" i="1" l="1"/>
  <c r="G8" i="7" l="1"/>
  <c r="G13" i="9" l="1"/>
  <c r="H13" i="9" l="1"/>
  <c r="I13" i="9" s="1"/>
  <c r="J13" i="9" s="1"/>
  <c r="H8" i="1" l="1"/>
  <c r="I8" i="1" l="1"/>
  <c r="H8" i="7"/>
  <c r="J8" i="1" l="1"/>
  <c r="J8" i="7" s="1"/>
  <c r="I8" i="7"/>
</calcChain>
</file>

<file path=xl/sharedStrings.xml><?xml version="1.0" encoding="utf-8"?>
<sst xmlns="http://schemas.openxmlformats.org/spreadsheetml/2006/main" count="35" uniqueCount="13">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</sst>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0" borderId="0" xfId="0" applyNumberFormat="1" applyFont="1"/>
    <xf numFmtId="4" fontId="0" fillId="0" borderId="0" xfId="0" applyNumberFormat="1"/>
    <xf numFmtId="4" fontId="1" fillId="2" borderId="4" xfId="0" applyNumberFormat="1" applyFont="1" applyFill="1" applyBorder="1"/>
    <xf numFmtId="17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5/11%20&#1085;&#1086;&#1103;&#1073;&#1088;&#1100;/&#1056;&#1040;&#1057;&#1063;&#1045;&#1058;%20&#1062;&#1045;&#1053;%20&#1053;&#1086;&#1103;&#1073;&#1088;&#1100;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6/01%20&#1103;&#1085;&#1074;&#1072;&#1088;&#1100;/&#1056;&#1072;&#1089;&#1095;&#1077;&#1090;%202%20&#1087;&#1088;&#1077;&#1076;&#1077;&#1083;&#1100;&#1085;&#1086;&#1075;&#1086;%20&#1091;&#1088;&#1086;&#1074;&#1085;&#1103;%20&#1094;&#1077;&#1085;%20&#1103;&#1085;&#1074;&#1072;&#1088;&#1100;%202016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B11">
            <v>209.2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16"/>
      <sheetName val="Лист2"/>
      <sheetName val="Лист3"/>
    </sheetNames>
    <sheetDataSet>
      <sheetData sheetId="0">
        <row r="40">
          <cell r="E40">
            <v>1872.3600000000001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R13"/>
  <sheetViews>
    <sheetView zoomScale="80" zoomScaleNormal="80" workbookViewId="0">
      <selection activeCell="D27" sqref="D27"/>
    </sheetView>
  </sheetViews>
  <sheetFormatPr defaultRowHeight="15" x14ac:dyDescent="0.25"/>
  <cols>
    <col min="1" max="1" width="19" customWidth="1"/>
    <col min="2" max="2" width="8.28515625" bestFit="1" customWidth="1"/>
    <col min="3" max="4" width="9.85546875" bestFit="1" customWidth="1"/>
    <col min="5" max="5" width="10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8" max="18" width="12.28515625" customWidth="1"/>
  </cols>
  <sheetData>
    <row r="1" spans="1:18" ht="1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8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11">
        <v>42370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B4" s="1"/>
      <c r="C4" s="1" t="s">
        <v>6</v>
      </c>
      <c r="D4" s="1"/>
      <c r="E4" s="5" t="s">
        <v>8</v>
      </c>
      <c r="F4" s="5"/>
      <c r="G4" s="5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6"/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  <c r="N6" s="1"/>
      <c r="O6" s="1"/>
      <c r="P6" s="1"/>
      <c r="Q6" s="1"/>
    </row>
    <row r="7" spans="1:18" x14ac:dyDescent="0.25">
      <c r="A7" s="16"/>
      <c r="B7" s="16"/>
      <c r="C7" s="16"/>
      <c r="D7" s="16"/>
      <c r="E7" s="16"/>
      <c r="F7" s="16"/>
      <c r="G7" s="2" t="s">
        <v>2</v>
      </c>
      <c r="H7" s="2" t="s">
        <v>3</v>
      </c>
      <c r="I7" s="2" t="s">
        <v>4</v>
      </c>
      <c r="J7" s="2" t="s">
        <v>5</v>
      </c>
      <c r="L7" s="1"/>
      <c r="M7" s="1"/>
      <c r="N7" s="1"/>
      <c r="O7" s="1"/>
      <c r="P7" s="1"/>
      <c r="Q7" s="1"/>
      <c r="R7" s="1"/>
    </row>
    <row r="8" spans="1:18" x14ac:dyDescent="0.25">
      <c r="A8" s="6" t="s">
        <v>10</v>
      </c>
      <c r="B8" s="6"/>
      <c r="C8" s="6"/>
      <c r="D8" s="6"/>
      <c r="E8" s="6"/>
      <c r="F8" s="6"/>
      <c r="G8" s="3">
        <f>G10</f>
        <v>336.86377704</v>
      </c>
      <c r="H8" s="3">
        <f>G8</f>
        <v>336.86377704</v>
      </c>
      <c r="I8" s="3">
        <f>H8</f>
        <v>336.86377704</v>
      </c>
      <c r="J8" s="3">
        <f>I8</f>
        <v>336.86377704</v>
      </c>
      <c r="L8" s="1"/>
      <c r="M8" s="1"/>
      <c r="N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 hidden="1" x14ac:dyDescent="0.25">
      <c r="A10" s="1"/>
      <c r="B10" s="1"/>
      <c r="C10" s="1"/>
      <c r="D10" s="1"/>
      <c r="E10" s="1"/>
      <c r="F10" s="1"/>
      <c r="G10" s="8">
        <f>(G11*12.67*1.42)/100</f>
        <v>336.86377704</v>
      </c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8" hidden="1" x14ac:dyDescent="0.25">
      <c r="A11" s="1"/>
      <c r="B11" s="1"/>
      <c r="C11" s="1"/>
      <c r="D11" s="1"/>
      <c r="E11" s="1"/>
      <c r="F11" s="1"/>
      <c r="G11" s="1">
        <f>'[2]Январь 16'!$E$40</f>
        <v>1872.3600000000001</v>
      </c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</sheetData>
  <mergeCells count="3">
    <mergeCell ref="A1:L2"/>
    <mergeCell ref="G6:J6"/>
    <mergeCell ref="A6:F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14"/>
  <sheetViews>
    <sheetView tabSelected="1" zoomScale="80" zoomScaleNormal="80" workbookViewId="0">
      <selection activeCell="G8" sqref="G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42370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7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6"/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  <c r="N6" s="1"/>
      <c r="O6" s="1"/>
      <c r="P6" s="1"/>
      <c r="Q6" s="1"/>
    </row>
    <row r="7" spans="1:17" x14ac:dyDescent="0.25">
      <c r="A7" s="16"/>
      <c r="B7" s="16"/>
      <c r="C7" s="16"/>
      <c r="D7" s="16"/>
      <c r="E7" s="16"/>
      <c r="F7" s="16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</row>
    <row r="8" spans="1:17" x14ac:dyDescent="0.25">
      <c r="A8" s="6" t="s">
        <v>10</v>
      </c>
      <c r="B8" s="6"/>
      <c r="C8" s="6"/>
      <c r="D8" s="6"/>
      <c r="E8" s="6"/>
      <c r="F8" s="6"/>
      <c r="G8" s="3">
        <f>'сети РСК'!G8</f>
        <v>336.86377704</v>
      </c>
      <c r="H8" s="3">
        <f>'сети РСК'!H8</f>
        <v>336.86377704</v>
      </c>
      <c r="I8" s="3">
        <f>'сети РСК'!I8</f>
        <v>336.86377704</v>
      </c>
      <c r="J8" s="3">
        <f>'сети РСК'!J8</f>
        <v>336.86377704</v>
      </c>
      <c r="L8" s="1"/>
      <c r="M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8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16"/>
  <sheetViews>
    <sheetView zoomScale="80" zoomScaleNormal="80" workbookViewId="0">
      <selection activeCell="C24" sqref="C24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42370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9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6" t="s">
        <v>11</v>
      </c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</row>
    <row r="7" spans="1:17" x14ac:dyDescent="0.25">
      <c r="A7" s="16"/>
      <c r="B7" s="16"/>
      <c r="C7" s="16"/>
      <c r="D7" s="16"/>
      <c r="E7" s="16"/>
      <c r="F7" s="16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  <c r="O7" s="1"/>
      <c r="P7" s="1"/>
      <c r="Q7" s="1"/>
    </row>
    <row r="8" spans="1:17" x14ac:dyDescent="0.25">
      <c r="A8" s="6" t="s">
        <v>10</v>
      </c>
      <c r="B8" s="6"/>
      <c r="C8" s="6"/>
      <c r="D8" s="6"/>
      <c r="E8" s="6"/>
      <c r="F8" s="6"/>
      <c r="G8" s="10">
        <f>[1]услуги!$B$11</f>
        <v>209.2</v>
      </c>
      <c r="H8" s="10">
        <f>[1]услуги!$B$11</f>
        <v>209.2</v>
      </c>
      <c r="I8" s="10">
        <f>[1]услуги!$B$11</f>
        <v>209.2</v>
      </c>
      <c r="J8" s="10">
        <f>[1]услуги!$B$11</f>
        <v>209.2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6" t="s">
        <v>12</v>
      </c>
      <c r="B11" s="16"/>
      <c r="C11" s="16"/>
      <c r="D11" s="16"/>
      <c r="E11" s="16"/>
      <c r="F11" s="16"/>
      <c r="G11" s="13" t="s">
        <v>1</v>
      </c>
      <c r="H11" s="14"/>
      <c r="I11" s="14"/>
      <c r="J11" s="15"/>
      <c r="K11" s="1"/>
      <c r="L11" s="1"/>
      <c r="M11" s="1"/>
      <c r="N11" s="1"/>
      <c r="O11" s="1"/>
      <c r="P11" s="1"/>
      <c r="Q11" s="1"/>
    </row>
    <row r="12" spans="1:17" x14ac:dyDescent="0.25">
      <c r="A12" s="16"/>
      <c r="B12" s="16"/>
      <c r="C12" s="16"/>
      <c r="D12" s="16"/>
      <c r="E12" s="16"/>
      <c r="F12" s="16"/>
      <c r="G12" s="7" t="s">
        <v>2</v>
      </c>
      <c r="H12" s="7" t="s">
        <v>3</v>
      </c>
      <c r="I12" s="7" t="s">
        <v>4</v>
      </c>
      <c r="J12" s="7" t="s">
        <v>5</v>
      </c>
    </row>
    <row r="13" spans="1:17" x14ac:dyDescent="0.25">
      <c r="A13" s="6" t="s">
        <v>10</v>
      </c>
      <c r="B13" s="6"/>
      <c r="C13" s="6"/>
      <c r="D13" s="6"/>
      <c r="E13" s="6"/>
      <c r="F13" s="6"/>
      <c r="G13" s="10">
        <f>G15</f>
        <v>229.18435343999997</v>
      </c>
      <c r="H13" s="10">
        <f>G13</f>
        <v>229.18435343999997</v>
      </c>
      <c r="I13" s="10">
        <f t="shared" ref="I13:J13" si="0">H13</f>
        <v>229.18435343999997</v>
      </c>
      <c r="J13" s="10">
        <f t="shared" si="0"/>
        <v>229.18435343999997</v>
      </c>
      <c r="K13" s="9"/>
    </row>
    <row r="15" spans="1:17" hidden="1" x14ac:dyDescent="0.25">
      <c r="G15">
        <f>('сети РСК'!G11*8.62*1.42)/100</f>
        <v>229.18435343999997</v>
      </c>
    </row>
    <row r="16" spans="1:17" hidden="1" x14ac:dyDescent="0.25"/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сети РСК</vt:lpstr>
      <vt:lpstr>по договорам купли-продажи</vt:lpstr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2016-02-12T07:43:57Z</dcterms:modified>
</cp:coreProperties>
</file>