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4 апрел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D38" i="1" l="1"/>
  <c r="B37" i="1"/>
  <c r="B36" i="1"/>
  <c r="B35" i="1"/>
  <c r="B34" i="1"/>
  <c r="C38" i="1" l="1"/>
  <c r="B38" i="1"/>
  <c r="E38" i="1"/>
  <c r="B20" i="1" l="1"/>
  <c r="B19" i="1"/>
  <c r="B13" i="1"/>
  <c r="B12" i="1"/>
  <c r="B11" i="1"/>
  <c r="C20" i="1"/>
  <c r="C19" i="1"/>
  <c r="C12" i="1"/>
  <c r="C11" i="1"/>
  <c r="C13" i="1"/>
  <c r="E20" i="1"/>
  <c r="E19" i="1"/>
  <c r="E13" i="1"/>
  <c r="E12" i="1"/>
  <c r="E11" i="1"/>
  <c r="B34" i="3"/>
  <c r="B37" i="3" l="1"/>
  <c r="B36" i="3"/>
  <c r="B35" i="3"/>
  <c r="E38" i="3" l="1"/>
  <c r="D38" i="3"/>
  <c r="C38" i="3"/>
  <c r="B38" i="3"/>
  <c r="E20" i="3" l="1"/>
  <c r="E19" i="3"/>
  <c r="E13" i="3"/>
  <c r="E12" i="3"/>
  <c r="E11" i="3"/>
  <c r="B20" i="3"/>
  <c r="B19" i="3"/>
  <c r="B13" i="3"/>
  <c r="B12" i="3"/>
  <c r="B11" i="3"/>
  <c r="D20" i="1"/>
  <c r="D19" i="1"/>
  <c r="D13" i="1"/>
  <c r="D12" i="1"/>
  <c r="D11" i="1"/>
  <c r="C20" i="3"/>
  <c r="C19" i="3"/>
  <c r="C12" i="3"/>
  <c r="C13" i="3"/>
  <c r="C11" i="3"/>
  <c r="D20" i="3"/>
  <c r="D19" i="3"/>
  <c r="D13" i="3"/>
  <c r="D12" i="3"/>
  <c r="D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<sst xmlns="http://schemas.openxmlformats.org/spreadsheetml/2006/main" count="69" uniqueCount="25">
  <si>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</si>
  <si>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</si>
  <si>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</si>
  <si>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</si>
  <si>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</si>
  <si>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</si>
  <si>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</si>
  <si>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</si>
  <si>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</si>
  <si>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</si>
  <si>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</si>
  <si>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</si>
  <si>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</si>
  <si>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</si>
  <si>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</si>
  <si>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</si>
  <si>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</si>
  <si>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</si>
  <si>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</si>
  <si>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</si>
  <si>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</si>
  <si>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</si>
  <si>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</si>
  <si>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13,91%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</si>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</sst>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20170510_SAMARAEN_PSAMARAE_04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4%20&#1072;&#1087;&#1088;&#1077;&#1083;&#1100;%202017/&#1056;&#1040;&#1057;&#1063;&#1045;&#1058;%20&#1062;&#1045;&#1053;%20&#1040;&#1087;&#1088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952,91</v>
          </cell>
        </row>
        <row r="12">
          <cell r="B12" t="str">
            <v>2178,73</v>
          </cell>
        </row>
        <row r="13">
          <cell r="B13" t="str">
            <v>4963,65</v>
          </cell>
        </row>
        <row r="15">
          <cell r="B15" t="str">
            <v>952,91</v>
          </cell>
        </row>
        <row r="16">
          <cell r="B16" t="str">
            <v>3559,19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>
            <v>3.39</v>
          </cell>
        </row>
        <row r="14">
          <cell r="B14">
            <v>1.232</v>
          </cell>
        </row>
        <row r="15">
          <cell r="B15">
            <v>0.36399999999999999</v>
          </cell>
        </row>
        <row r="16">
          <cell r="B16">
            <v>1.7909999999999999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D39" sqref="D3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42826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[1]Лист1!$B$11+ROUND([1]Лист1!$B$11*0.1391*1.53,2)+B$38</f>
        <v>2201.9800000000005</v>
      </c>
      <c r="C11" s="34">
        <f>[1]Лист1!$B$11+ROUND([1]Лист1!$B$11*0.1391*1.53,2)+C$38</f>
        <v>2755.13</v>
      </c>
      <c r="D11" s="40">
        <f>[1]Лист1!$B$11+ROUND([1]Лист1!$B$11*0.1391*1.53,2)+D$38</f>
        <v>3550.9</v>
      </c>
      <c r="E11" s="34">
        <f>[1]Лист1!$B$11+ROUND([1]Лист1!$B$11*0.1391*1.53,2)+E$38</f>
        <v>4587.2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[1]Лист1!$B$12+ROUND([1]Лист1!$B$12*0.1391*1.53,2)+B$38</f>
        <v>3688.6800000000003</v>
      </c>
      <c r="C12" s="34">
        <f>[1]Лист1!$B$12+ROUND([1]Лист1!$B$12*0.1391*1.53,2)+C$38</f>
        <v>4241.83</v>
      </c>
      <c r="D12" s="34">
        <f>[1]Лист1!$B$12+ROUND([1]Лист1!$B$12*0.1391*1.53,2)+D$38</f>
        <v>5037.6000000000004</v>
      </c>
      <c r="E12" s="34">
        <f>[1]Лист1!$B$12+ROUND([1]Лист1!$B$12*0.1391*1.53,2)+E$38</f>
        <v>6073.9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[1]Лист1!$B$13+ROUND([1]Лист1!$B$13*0.1391*1.53,2)+B$38</f>
        <v>7066.3</v>
      </c>
      <c r="C13" s="34">
        <f>[1]Лист1!$B$13+ROUND([1]Лист1!$B$13*0.1391*1.53,2)+C$38</f>
        <v>7619.45</v>
      </c>
      <c r="D13" s="34">
        <f>[1]Лист1!$B$13+ROUND([1]Лист1!$B$13*0.1391*1.53,2)+D$38</f>
        <v>8415.2199999999993</v>
      </c>
      <c r="E13" s="34">
        <f>[1]Лист1!$B$13+ROUND([1]Лист1!$B$13*0.1391*1.53,2)+E$38</f>
        <v>9451.52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[1]Лист1!$B$15+ROUND([1]Лист1!$B$15*0.1391*1.53,2)+B$38</f>
        <v>2201.9800000000005</v>
      </c>
      <c r="C19" s="34">
        <f>[1]Лист1!$B$15+ROUND([1]Лист1!$B$15*0.1391*1.53,2)+C$38</f>
        <v>2755.13</v>
      </c>
      <c r="D19" s="34">
        <f>[1]Лист1!$B$15+ROUND([1]Лист1!$B$15*0.1391*1.53,2)+D$38</f>
        <v>3550.9</v>
      </c>
      <c r="E19" s="34">
        <f>[1]Лист1!$B$15+ROUND([1]Лист1!$B$15*0.1391*1.53,2)+E$38</f>
        <v>4587.2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[1]Лист1!$B$16+ROUND([1]Лист1!$B$16*0.1391*1.53,2)+B$38</f>
        <v>5362.9400000000005</v>
      </c>
      <c r="C20" s="34">
        <f>[1]Лист1!$B$16+ROUND([1]Лист1!$B$16*0.1391*1.53,2)+C$38</f>
        <v>5916.09</v>
      </c>
      <c r="D20" s="34">
        <f>[1]Лист1!$B$16+ROUND([1]Лист1!$B$16*0.1391*1.53,2)+D$38</f>
        <v>6711.8600000000006</v>
      </c>
      <c r="E20" s="34">
        <f>[1]Лист1!$B$16+ROUND([1]Лист1!$B$16*0.1391*1.53,2)+E$38</f>
        <v>7748.16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23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v>1042.8800000000001</v>
      </c>
      <c r="C33" s="28">
        <v>1596.03</v>
      </c>
      <c r="D33" s="28">
        <v>2391.8000000000002</v>
      </c>
      <c r="E33" s="29">
        <v>3428.1</v>
      </c>
    </row>
    <row r="34" spans="1:5" ht="135.75" customHeight="1" x14ac:dyDescent="0.25">
      <c r="A34" s="14" t="s">
        <v>20</v>
      </c>
      <c r="B34" s="45">
        <f>[2]услуги!$B$13</f>
        <v>3.39</v>
      </c>
      <c r="C34" s="46"/>
      <c r="D34" s="46"/>
      <c r="E34" s="47"/>
    </row>
    <row r="35" spans="1:5" ht="30" x14ac:dyDescent="0.25">
      <c r="A35" s="14" t="s">
        <v>16</v>
      </c>
      <c r="B35" s="41">
        <f>[2]услуги!$B$14</f>
        <v>1.232</v>
      </c>
      <c r="C35" s="42"/>
      <c r="D35" s="42"/>
      <c r="E35" s="43"/>
    </row>
    <row r="36" spans="1:5" ht="75" x14ac:dyDescent="0.25">
      <c r="A36" s="14" t="s">
        <v>17</v>
      </c>
      <c r="B36" s="41">
        <f>[2]услуги!$B$15</f>
        <v>0.36399999999999999</v>
      </c>
      <c r="C36" s="42"/>
      <c r="D36" s="42"/>
      <c r="E36" s="43"/>
    </row>
    <row r="37" spans="1:5" ht="30.75" thickBot="1" x14ac:dyDescent="0.3">
      <c r="A37" s="15" t="s">
        <v>24</v>
      </c>
      <c r="B37" s="41">
        <f>[2]услуги!$B$16</f>
        <v>1.7909999999999999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1046.2700000000002</v>
      </c>
      <c r="C38" s="16">
        <f>C33+B34</f>
        <v>1599.42</v>
      </c>
      <c r="D38" s="16">
        <f>D33+B34</f>
        <v>2395.19</v>
      </c>
      <c r="E38" s="17">
        <f>E33+B34</f>
        <v>3431.49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opLeftCell="A10" zoomScale="80" zoomScaleNormal="80" workbookViewId="0">
      <selection activeCell="B12" sqref="B12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42826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[1]Лист1!$B$11+ROUND([1]Лист1!$B$11*0.1391*1.53,2)+B$38</f>
        <v>1159.1000000000001</v>
      </c>
      <c r="C11" s="26">
        <f>[1]Лист1!$B$11+ROUND([1]Лист1!$B$11*0.1391*1.53,2)+C$38</f>
        <v>1159.1000000000001</v>
      </c>
      <c r="D11" s="26">
        <f>[1]Лист1!$B$11+ROUND([1]Лист1!$B$11*0.1391*1.53,2)+D$38</f>
        <v>1159.1000000000001</v>
      </c>
      <c r="E11" s="26">
        <f>[1]Лист1!$B$11+ROUND([1]Лист1!$B$11*0.1391*1.53,2)+E$38</f>
        <v>1159.1000000000001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[1]Лист1!$B$12+ROUND([1]Лист1!$B$12*0.1391*1.53,2)+B$38</f>
        <v>2645.7999999999997</v>
      </c>
      <c r="C12" s="26">
        <f>[1]Лист1!$B$12+ROUND([1]Лист1!$B$12*0.1391*1.53,2)+C$38</f>
        <v>2645.7999999999997</v>
      </c>
      <c r="D12" s="26">
        <f>[1]Лист1!$B$12+ROUND([1]Лист1!$B$12*0.1391*1.53,2)+D$38</f>
        <v>2645.7999999999997</v>
      </c>
      <c r="E12" s="26">
        <f>[1]Лист1!$B$12+ROUND([1]Лист1!$B$12*0.1391*1.53,2)+E$38</f>
        <v>2645.7999999999997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[1]Лист1!$B$13+ROUND([1]Лист1!$B$13*0.1391*1.53,2)+B$38</f>
        <v>6023.42</v>
      </c>
      <c r="C13" s="26">
        <f>[1]Лист1!$B$13+ROUND([1]Лист1!$B$13*0.1391*1.53,2)+C$38</f>
        <v>6023.42</v>
      </c>
      <c r="D13" s="26">
        <f>[1]Лист1!$B$13+ROUND([1]Лист1!$B$13*0.1391*1.53,2)+D$38</f>
        <v>6023.42</v>
      </c>
      <c r="E13" s="26">
        <f>[1]Лист1!$B$13+ROUND([1]Лист1!$B$13*0.1391*1.53,2)+E$38</f>
        <v>6023.42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[1]Лист1!$B$15+ROUND([1]Лист1!$B$15*0.1391*1.53,2)+B$38</f>
        <v>1159.1000000000001</v>
      </c>
      <c r="C19" s="26">
        <f>[1]Лист1!$B$15+ROUND([1]Лист1!$B$15*0.1391*1.53,2)+C$38</f>
        <v>1159.1000000000001</v>
      </c>
      <c r="D19" s="26">
        <f>[1]Лист1!$B$15+ROUND([1]Лист1!$B$15*0.1391*1.53,2)+D$38</f>
        <v>1159.1000000000001</v>
      </c>
      <c r="E19" s="26">
        <f>[1]Лист1!$B$15+ROUND([1]Лист1!$B$15*0.1391*1.53,2)+E$38</f>
        <v>1159.1000000000001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[1]Лист1!$B$16+ROUND([1]Лист1!$B$16*0.1391*1.53,2)+B$38</f>
        <v>4320.0600000000004</v>
      </c>
      <c r="C20" s="26">
        <f>[1]Лист1!$B$16+ROUND([1]Лист1!$B$16*0.1391*1.53,2)+C$38</f>
        <v>4320.0600000000004</v>
      </c>
      <c r="D20" s="26">
        <f>[1]Лист1!$B$16+ROUND([1]Лист1!$B$16*0.1391*1.53,2)+D$38</f>
        <v>4320.0600000000004</v>
      </c>
      <c r="E20" s="26">
        <f>[1]Лист1!$B$16+ROUND([1]Лист1!$B$16*0.1391*1.53,2)+E$38</f>
        <v>4320.0600000000004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23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3.39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1.232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0.36399999999999999</v>
      </c>
      <c r="C36" s="53"/>
      <c r="D36" s="53"/>
      <c r="E36" s="54"/>
    </row>
    <row r="37" spans="1:5" ht="30.75" thickBot="1" x14ac:dyDescent="0.3">
      <c r="A37" s="15" t="s">
        <v>24</v>
      </c>
      <c r="B37" s="52">
        <f>'через сети'!B37:E37</f>
        <v>1.7909999999999999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3.39</v>
      </c>
      <c r="C38" s="16">
        <f>B34</f>
        <v>3.39</v>
      </c>
      <c r="D38" s="16">
        <f>B34</f>
        <v>3.39</v>
      </c>
      <c r="E38" s="18">
        <f>B34</f>
        <v>3.39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2017-05-12T10:13:05Z</dcterms:modified>
</cp:coreProperties>
</file>