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Раскрытие информации\НЕРЕГ 2017\12 декабрь 2017\Сбытовые\"/>
    </mc:Choice>
  </mc:AlternateContent>
  <bookViews>
    <workbookView xWindow="120" yWindow="105" windowWidth="19020" windowHeight="11640"/>
  </bookViews>
  <sheets>
    <sheet name="сети РСК" sheetId="1" r:id="rId1"/>
    <sheet name="по договорам купли-продажи" sheetId="7" r:id="rId2"/>
    <sheet name="для РСК" sheetId="9" r:id="rId3"/>
  </sheets>
  <externalReferences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G10" i="1" l="1"/>
  <c r="J8" i="9"/>
  <c r="I8" i="9"/>
  <c r="H8" i="9"/>
  <c r="G8" i="9"/>
  <c r="G8" i="1" l="1"/>
  <c r="G17" i="9" l="1"/>
  <c r="G13" i="9" s="1"/>
  <c r="H8" i="1" l="1"/>
  <c r="I8" i="1" s="1"/>
  <c r="J8" i="1" s="1"/>
  <c r="G8" i="7" l="1"/>
  <c r="H8" i="7" l="1"/>
  <c r="H13" i="9"/>
  <c r="I13" i="9" s="1"/>
  <c r="J13" i="9" s="1"/>
  <c r="J8" i="7" l="1"/>
  <c r="I8" i="7"/>
</calcChain>
</file>

<file path=xl/sharedStrings.xml><?xml version="1.0" encoding="utf-8"?>
<sst xmlns="http://schemas.openxmlformats.org/spreadsheetml/2006/main" count="35" uniqueCount="13">
  <si>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</si>
  <si>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</si>
  <si>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</si>
  <si>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</si>
  <si>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</si>
  <si>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</si>
  <si>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</si>
  <si>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потребителей, приобретающих э/э по договорам купли-продажи *</t>
  </si>
  <si>
    <t>для потребителей, присоединенных к сетям РСК *</t>
  </si>
  <si>
    <t>для РСК *</t>
  </si>
  <si>
    <t>Сбытовая надбавка, рублей/МВт·ч без НДС</t>
  </si>
  <si>
    <t>В пределах норматива</t>
  </si>
  <si>
    <t>Сверх норматива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</si>
</sst>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4" fontId="1" fillId="0" borderId="4" xfId="0" applyNumberFormat="1" applyFont="1" applyBorder="1"/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1" fillId="0" borderId="0" xfId="0" applyNumberFormat="1" applyFont="1"/>
    <xf numFmtId="4" fontId="0" fillId="0" borderId="0" xfId="0" applyNumberFormat="1"/>
    <xf numFmtId="4" fontId="1" fillId="2" borderId="4" xfId="0" applyNumberFormat="1" applyFont="1" applyFill="1" applyBorder="1"/>
    <xf numFmtId="17" fontId="2" fillId="0" borderId="0" xfId="0" applyNumberFormat="1" applyFont="1" applyAlignment="1">
      <alignment horizontal="center" vertical="center" wrapText="1"/>
    </xf>
    <xf numFmtId="4" fontId="1" fillId="3" borderId="0" xfId="0" applyNumberFormat="1" applyFont="1" applyFill="1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12%20&#1076;&#1077;&#1082;&#1072;&#1073;&#1088;&#1100;%202017/&#1086;&#1087;&#1077;&#1088;&#1072;&#1090;&#1080;&#1074;&#1082;&#1072;%20&#1076;&#1077;&#1082;&#1072;&#1073;&#1088;&#1100;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54;&#1048;%20&#1044;&#1054;&#1050;&#1059;&#1052;&#1045;&#1053;&#1058;&#1067;/&#1056;&#1072;&#1089;&#1082;&#1088;&#1099;&#1090;&#1080;&#1077;%20&#1080;&#1085;&#1092;&#1086;&#1088;&#1084;&#1072;&#1094;&#1080;&#1080;/&#1053;&#1045;&#1056;&#1045;&#1043;%202017/12%20&#1076;&#1077;&#1082;&#1072;&#1073;&#1088;&#1100;%202017/&#1056;&#1040;&#1057;&#1063;&#1045;&#1058;%20&#1062;&#1045;&#1053;%20&#1044;&#1077;&#1082;&#1072;&#1073;&#1088;&#1100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11"/>
      <sheetName val="Предельный уровень"/>
      <sheetName val="КОЭФ"/>
      <sheetName val="Категории"/>
      <sheetName val="Приложения95-96"/>
      <sheetName val="Лист1"/>
    </sheetNames>
    <sheetDataSet>
      <sheetData sheetId="0"/>
      <sheetData sheetId="1">
        <row r="44">
          <cell r="E44">
            <v>2206.7399999999998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B11">
            <v>458.4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R14"/>
  <sheetViews>
    <sheetView tabSelected="1" zoomScale="80" zoomScaleNormal="80" workbookViewId="0">
      <selection activeCell="A10" sqref="A10:XFD11"/>
    </sheetView>
  </sheetViews>
  <sheetFormatPr defaultRowHeight="15" x14ac:dyDescent="0.25"/>
  <cols>
    <col min="1" max="1" width="19" customWidth="1"/>
    <col min="2" max="2" width="8.28515625" bestFit="1" customWidth="1"/>
    <col min="3" max="4" width="9.85546875" bestFit="1" customWidth="1"/>
    <col min="5" max="5" width="10" customWidth="1"/>
    <col min="6" max="6" width="10.85546875" customWidth="1"/>
    <col min="7" max="7" width="14" customWidth="1"/>
    <col min="8" max="10" width="11.140625" customWidth="1"/>
    <col min="18" max="18" width="12.28515625" customWidth="1"/>
  </cols>
  <sheetData>
    <row r="1" spans="1:18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8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11">
        <v>43070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B4" s="1"/>
      <c r="C4" s="1" t="s">
        <v>6</v>
      </c>
      <c r="D4" s="1"/>
      <c r="E4" s="5" t="s">
        <v>8</v>
      </c>
      <c r="F4" s="5"/>
      <c r="G4" s="5"/>
      <c r="H4" s="4"/>
      <c r="I4" s="4"/>
      <c r="J4" s="1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17"/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  <c r="N6" s="1"/>
      <c r="O6" s="1"/>
      <c r="P6" s="1"/>
      <c r="Q6" s="1"/>
    </row>
    <row r="7" spans="1:18" x14ac:dyDescent="0.25">
      <c r="A7" s="17"/>
      <c r="B7" s="17"/>
      <c r="C7" s="17"/>
      <c r="D7" s="17"/>
      <c r="E7" s="17"/>
      <c r="F7" s="17"/>
      <c r="G7" s="2" t="s">
        <v>2</v>
      </c>
      <c r="H7" s="2" t="s">
        <v>3</v>
      </c>
      <c r="I7" s="2" t="s">
        <v>4</v>
      </c>
      <c r="J7" s="2" t="s">
        <v>5</v>
      </c>
      <c r="L7" s="1"/>
      <c r="M7" s="1"/>
      <c r="N7" s="1"/>
      <c r="O7" s="1"/>
      <c r="P7" s="1"/>
      <c r="Q7" s="1"/>
      <c r="R7" s="1"/>
    </row>
    <row r="8" spans="1:18" x14ac:dyDescent="0.25">
      <c r="A8" s="6" t="s">
        <v>10</v>
      </c>
      <c r="B8" s="6"/>
      <c r="C8" s="6"/>
      <c r="D8" s="6"/>
      <c r="E8" s="6"/>
      <c r="F8" s="6"/>
      <c r="G8" s="3">
        <f>(G10*13.79*1.18)/100</f>
        <v>359.08514627999989</v>
      </c>
      <c r="H8" s="3">
        <f>G8</f>
        <v>359.08514627999989</v>
      </c>
      <c r="I8" s="3">
        <f t="shared" ref="I8:J8" si="0">H8</f>
        <v>359.08514627999989</v>
      </c>
      <c r="J8" s="3">
        <f t="shared" si="0"/>
        <v>359.08514627999989</v>
      </c>
      <c r="L8" s="1"/>
      <c r="M8" s="1"/>
      <c r="N8" s="1"/>
    </row>
    <row r="9" spans="1:18" ht="17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8" ht="12.75" hidden="1" customHeight="1" x14ac:dyDescent="0.25">
      <c r="A10" s="1"/>
      <c r="B10" s="1"/>
      <c r="C10" s="1"/>
      <c r="D10" s="1"/>
      <c r="E10" s="1"/>
      <c r="F10" s="1"/>
      <c r="G10" s="12">
        <f>'[1]Предельный уровень'!$E$44</f>
        <v>2206.7399999999998</v>
      </c>
      <c r="H10" s="8"/>
      <c r="I10" s="8"/>
      <c r="J10" s="8"/>
      <c r="K10" s="1"/>
      <c r="L10" s="1"/>
      <c r="M10" s="1"/>
      <c r="N10" s="1"/>
      <c r="O10" s="1"/>
      <c r="P10" s="1"/>
      <c r="Q10" s="1"/>
    </row>
    <row r="11" spans="1:18" hidden="1" x14ac:dyDescent="0.25">
      <c r="A11" s="1"/>
      <c r="B11" s="1"/>
      <c r="C11" s="1"/>
      <c r="D11" s="1"/>
      <c r="E11" s="1"/>
      <c r="F11" s="1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1"/>
      <c r="B13" s="1"/>
      <c r="C13" s="1"/>
      <c r="D13" s="1"/>
      <c r="E13" s="1"/>
      <c r="F13" s="1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8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3">
    <mergeCell ref="A1:L2"/>
    <mergeCell ref="G6:J6"/>
    <mergeCell ref="A6:F7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Q14"/>
  <sheetViews>
    <sheetView zoomScale="80" zoomScaleNormal="80" workbookViewId="0">
      <selection activeCell="G8" sqref="G8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7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1">
        <v>43070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4" t="s">
        <v>7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7"/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  <c r="N6" s="1"/>
      <c r="O6" s="1"/>
      <c r="P6" s="1"/>
      <c r="Q6" s="1"/>
    </row>
    <row r="7" spans="1:17" x14ac:dyDescent="0.25">
      <c r="A7" s="17"/>
      <c r="B7" s="17"/>
      <c r="C7" s="17"/>
      <c r="D7" s="17"/>
      <c r="E7" s="17"/>
      <c r="F7" s="17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</row>
    <row r="8" spans="1:17" x14ac:dyDescent="0.25">
      <c r="A8" s="6" t="s">
        <v>10</v>
      </c>
      <c r="B8" s="6"/>
      <c r="C8" s="6"/>
      <c r="D8" s="6"/>
      <c r="E8" s="6"/>
      <c r="F8" s="6"/>
      <c r="G8" s="3">
        <f>'сети РСК'!G8</f>
        <v>359.08514627999989</v>
      </c>
      <c r="H8" s="3">
        <f>'сети РСК'!H8</f>
        <v>359.08514627999989</v>
      </c>
      <c r="I8" s="3">
        <f>'сети РСК'!I8</f>
        <v>359.08514627999989</v>
      </c>
      <c r="J8" s="3">
        <f>'сети РСК'!J8</f>
        <v>359.08514627999989</v>
      </c>
      <c r="L8" s="1"/>
      <c r="M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8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3">
    <mergeCell ref="A1:L2"/>
    <mergeCell ref="A6:F7"/>
    <mergeCell ref="G6:J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Q17"/>
  <sheetViews>
    <sheetView zoomScale="80" zoomScaleNormal="80" workbookViewId="0">
      <selection activeCell="G8" sqref="G8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7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1">
        <v>43070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4" t="s">
        <v>9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7" t="s">
        <v>11</v>
      </c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</row>
    <row r="7" spans="1:17" x14ac:dyDescent="0.25">
      <c r="A7" s="17"/>
      <c r="B7" s="17"/>
      <c r="C7" s="17"/>
      <c r="D7" s="17"/>
      <c r="E7" s="17"/>
      <c r="F7" s="17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  <c r="N7" s="1"/>
      <c r="O7" s="1"/>
      <c r="P7" s="1"/>
      <c r="Q7" s="1"/>
    </row>
    <row r="8" spans="1:17" x14ac:dyDescent="0.25">
      <c r="A8" s="6" t="s">
        <v>10</v>
      </c>
      <c r="B8" s="6"/>
      <c r="C8" s="6"/>
      <c r="D8" s="6"/>
      <c r="E8" s="6"/>
      <c r="F8" s="6"/>
      <c r="G8" s="10">
        <f>[2]услуги!$B$11</f>
        <v>458.4</v>
      </c>
      <c r="H8" s="10">
        <f>[2]услуги!$B$11</f>
        <v>458.4</v>
      </c>
      <c r="I8" s="10">
        <f>[2]услуги!$B$11</f>
        <v>458.4</v>
      </c>
      <c r="J8" s="10">
        <f>[2]услуги!$B$11</f>
        <v>458.4</v>
      </c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7" t="s">
        <v>12</v>
      </c>
      <c r="B11" s="17"/>
      <c r="C11" s="17"/>
      <c r="D11" s="17"/>
      <c r="E11" s="17"/>
      <c r="F11" s="17"/>
      <c r="G11" s="14" t="s">
        <v>1</v>
      </c>
      <c r="H11" s="15"/>
      <c r="I11" s="15"/>
      <c r="J11" s="16"/>
      <c r="K11" s="1"/>
      <c r="L11" s="1"/>
      <c r="M11" s="1"/>
      <c r="N11" s="1"/>
      <c r="O11" s="1"/>
      <c r="P11" s="1"/>
      <c r="Q11" s="1"/>
    </row>
    <row r="12" spans="1:17" x14ac:dyDescent="0.25">
      <c r="A12" s="17"/>
      <c r="B12" s="17"/>
      <c r="C12" s="17"/>
      <c r="D12" s="17"/>
      <c r="E12" s="17"/>
      <c r="F12" s="17"/>
      <c r="G12" s="7" t="s">
        <v>2</v>
      </c>
      <c r="H12" s="7" t="s">
        <v>3</v>
      </c>
      <c r="I12" s="7" t="s">
        <v>4</v>
      </c>
      <c r="J12" s="7" t="s">
        <v>5</v>
      </c>
    </row>
    <row r="13" spans="1:17" x14ac:dyDescent="0.25">
      <c r="A13" s="6" t="s">
        <v>10</v>
      </c>
      <c r="B13" s="6"/>
      <c r="C13" s="6"/>
      <c r="D13" s="6"/>
      <c r="E13" s="6"/>
      <c r="F13" s="6"/>
      <c r="G13" s="10">
        <f>(G17*8.7*1.18)/100</f>
        <v>226.54392839999994</v>
      </c>
      <c r="H13" s="10">
        <f>G13</f>
        <v>226.54392839999994</v>
      </c>
      <c r="I13" s="10">
        <f t="shared" ref="I13:J13" si="0">H13</f>
        <v>226.54392839999994</v>
      </c>
      <c r="J13" s="10">
        <f t="shared" si="0"/>
        <v>226.54392839999994</v>
      </c>
    </row>
    <row r="14" spans="1:17" ht="14.25" customHeight="1" x14ac:dyDescent="0.25"/>
    <row r="15" spans="1:17" x14ac:dyDescent="0.25">
      <c r="G15" s="9"/>
    </row>
    <row r="16" spans="1:17" ht="15" hidden="1" customHeight="1" x14ac:dyDescent="0.25">
      <c r="G16" s="9"/>
    </row>
    <row r="17" spans="7:7" ht="15" hidden="1" customHeight="1" x14ac:dyDescent="0.25">
      <c r="G17" s="9">
        <f>'сети РСК'!G10</f>
        <v>2206.7399999999998</v>
      </c>
    </row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сети РСК</vt:lpstr>
      <vt:lpstr>по договорам купли-продажи</vt:lpstr>
      <vt:lpstr>для РСК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2015-02-13T06:15:30Z</cp:lastPrinted>
  <dcterms:created xsi:type="dcterms:W3CDTF">2012-06-18T12:12:35Z</dcterms:created>
  <dcterms:modified xsi:type="dcterms:W3CDTF">2018-01-15T09:26:35Z</dcterms:modified>
</cp:coreProperties>
</file>